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C72442D1-54CD-4359-8549-2F812D3634BE}" xr6:coauthVersionLast="45" xr6:coauthVersionMax="45" xr10:uidLastSave="{00000000-0000-0000-0000-000000000000}"/>
  <bookViews>
    <workbookView xWindow="-120" yWindow="-120" windowWidth="23280" windowHeight="12600" tabRatio="808" firstSheet="1" activeTab="2"/>
  </bookViews>
  <sheets>
    <sheet name="ОБЩАЯ 2019г." sheetId="11" state="hidden" r:id="rId1"/>
    <sheet name="2019" sheetId="9" r:id="rId2"/>
    <sheet name="реестр" sheetId="12" r:id="rId3"/>
  </sheets>
  <definedNames>
    <definedName name="_xlnm.Print_Area" localSheetId="1">'2019'!$A$1:$F$70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D41" i="11"/>
  <c r="E41" i="11"/>
  <c r="D10" i="11"/>
  <c r="K19" i="11"/>
  <c r="F10" i="11"/>
  <c r="F17" i="11"/>
  <c r="K18" i="11"/>
  <c r="K17" i="11"/>
  <c r="J20" i="11"/>
  <c r="K20" i="11"/>
  <c r="E10" i="11"/>
  <c r="G10" i="11"/>
  <c r="G9" i="11"/>
  <c r="E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18" i="11"/>
  <c r="F18" i="11"/>
  <c r="H22" i="11"/>
  <c r="F22" i="11"/>
  <c r="F23" i="11"/>
  <c r="G13" i="11"/>
  <c r="G12" i="11"/>
  <c r="G11" i="11"/>
  <c r="C2" i="11"/>
  <c r="E42" i="11"/>
  <c r="E43" i="11"/>
  <c r="E9" i="11"/>
  <c r="E58" i="11"/>
  <c r="E68" i="11"/>
  <c r="E47" i="11"/>
  <c r="E48" i="11"/>
  <c r="E38" i="11"/>
  <c r="E40" i="11"/>
  <c r="E44" i="11"/>
  <c r="E62" i="11"/>
  <c r="E63" i="11"/>
  <c r="E69" i="11"/>
  <c r="F19" i="11"/>
  <c r="E67" i="11"/>
  <c r="E52" i="11"/>
  <c r="E53" i="11"/>
  <c r="G23" i="11"/>
  <c r="F14" i="11"/>
  <c r="G18" i="11"/>
  <c r="E29" i="11"/>
  <c r="E70" i="11"/>
  <c r="F9" i="11"/>
  <c r="F15" i="11"/>
  <c r="F7" i="11"/>
  <c r="E17" i="11"/>
  <c r="E14" i="11"/>
  <c r="G22" i="11"/>
  <c r="G14" i="11"/>
  <c r="G15" i="11"/>
  <c r="G7" i="11"/>
  <c r="E15" i="11"/>
  <c r="G17" i="11"/>
  <c r="G19" i="11"/>
  <c r="E19" i="11"/>
  <c r="E66" i="11"/>
  <c r="E72" i="11"/>
  <c r="E7" i="11"/>
</calcChain>
</file>

<file path=xl/sharedStrings.xml><?xml version="1.0" encoding="utf-8"?>
<sst xmlns="http://schemas.openxmlformats.org/spreadsheetml/2006/main" count="171" uniqueCount="91">
  <si>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</si>
  <si>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</si>
  <si>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</si>
  <si>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</si>
  <si>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</si>
  <si>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</si>
  <si>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</si>
  <si>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</si>
  <si>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</si>
  <si>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</si>
  <si>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</si>
  <si>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</si>
  <si>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</si>
  <si>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</si>
  <si>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</si>
  <si>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</si>
  <si>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</si>
  <si>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</si>
  <si>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</si>
  <si>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</si>
  <si>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</si>
  <si>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</si>
  <si>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</si>
  <si>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</si>
  <si>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</si>
  <si>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</si>
  <si>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</si>
  <si>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</si>
  <si>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</si>
  <si>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</si>
  <si>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</si>
  <si>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</si>
  <si>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</si>
  <si>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</si>
  <si>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</si>
  <si>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</si>
  <si>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</si>
  <si>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</si>
  <si>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</si>
  <si>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</si>
  <si>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</si>
  <si>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</si>
  <si>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</si>
  <si>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</si>
  <si>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</si>
  <si>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</si>
  <si>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</si>
  <si>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</si>
  <si>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</si>
  <si>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</si>
  <si>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</si>
  <si>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</si>
  <si>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</si>
  <si>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</si>
  <si>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</si>
  <si>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</si>
  <si>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</si>
  <si>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</si>
  <si>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</si>
  <si>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</si>
  <si>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</si>
  <si>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</si>
  <si>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</si>
  <si>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</si>
  <si>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</si>
  <si>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</si>
  <si>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</si>
  <si>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</si>
  <si>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</si>
  <si>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</si>
  <si>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</si>
  <si>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</si>
  <si>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</si>
  <si>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</si>
  <si>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</si>
  <si>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</si>
  <si>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</si>
  <si>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</si>
  <si>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Маршала Конева, 14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</si>
  <si>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</si>
  <si>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</si>
  <si>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Маршала Конева, 14</t>
  </si>
  <si>
    <t>№
п/п</t>
  </si>
  <si>
    <t>Выполнено работ по текущему ремонту всего в рублях :</t>
  </si>
  <si>
    <t>в том числе</t>
  </si>
  <si>
    <t>Замена счетчика ХВС</t>
  </si>
  <si>
    <t>Обследование и настройка АИТП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</si>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</sst>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31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3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173" fontId="16" fillId="0" borderId="0" xfId="0" applyNumberFormat="1" applyFont="1" applyFill="1"/>
    <xf numFmtId="187" fontId="16" fillId="0" borderId="0" xfId="0" applyNumberFormat="1" applyFont="1" applyFill="1"/>
    <xf numFmtId="0" fontId="17" fillId="0" borderId="0" xfId="0" applyFont="1" applyFill="1"/>
    <xf numFmtId="173" fontId="17" fillId="0" borderId="0" xfId="0" applyNumberFormat="1" applyFont="1" applyFill="1"/>
    <xf numFmtId="40" fontId="17" fillId="0" borderId="0" xfId="0" applyNumberFormat="1" applyFont="1" applyFill="1"/>
    <xf numFmtId="177" fontId="3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4" fillId="0" borderId="0" xfId="0" applyNumberFormat="1" applyFont="1" applyFill="1" applyAlignment="1">
      <alignment horizontal="left" vertical="center"/>
    </xf>
    <xf numFmtId="185" fontId="2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9" fillId="0" borderId="0" xfId="0" applyNumberFormat="1" applyFont="1" applyFill="1"/>
    <xf numFmtId="0" fontId="25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0" fontId="21" fillId="0" borderId="0" xfId="0" applyNumberFormat="1" applyFont="1" applyFill="1"/>
    <xf numFmtId="0" fontId="20" fillId="5" borderId="1" xfId="0" applyFont="1" applyFill="1" applyBorder="1" applyAlignment="1">
      <alignment horizontal="center" vertical="center"/>
    </xf>
    <xf numFmtId="40" fontId="23" fillId="0" borderId="0" xfId="0" applyNumberFormat="1" applyFont="1" applyFill="1"/>
    <xf numFmtId="9" fontId="23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0" fontId="20" fillId="4" borderId="1" xfId="2" applyNumberFormat="1" applyFont="1" applyFill="1" applyBorder="1" applyAlignment="1">
      <alignment horizontal="center" vertical="center"/>
    </xf>
    <xf numFmtId="4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40" fontId="22" fillId="4" borderId="1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0" fontId="18" fillId="4" borderId="1" xfId="2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18" fillId="7" borderId="6" xfId="0" applyFont="1" applyFill="1" applyBorder="1" applyAlignment="1">
      <alignment horizontal="center" vertical="center"/>
    </xf>
    <xf numFmtId="40" fontId="18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88" fontId="17" fillId="3" borderId="0" xfId="0" applyNumberFormat="1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4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32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20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2" fillId="0" borderId="1" xfId="2" applyFont="1" applyFill="1" applyBorder="1" applyAlignment="1">
      <alignment horizontal="center" vertical="center"/>
    </xf>
    <xf numFmtId="173" fontId="27" fillId="0" borderId="1" xfId="2" applyFont="1" applyBorder="1" applyAlignment="1">
      <alignment horizontal="center" vertical="center"/>
    </xf>
    <xf numFmtId="173" fontId="27" fillId="0" borderId="1" xfId="2" applyFont="1" applyFill="1" applyBorder="1" applyAlignment="1">
      <alignment horizontal="center" vertical="center"/>
    </xf>
    <xf numFmtId="173" fontId="18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0" fillId="5" borderId="1" xfId="2" applyFont="1" applyFill="1" applyBorder="1" applyAlignment="1">
      <alignment horizontal="center" vertical="center"/>
    </xf>
    <xf numFmtId="173" fontId="34" fillId="0" borderId="1" xfId="2" applyFont="1" applyBorder="1" applyAlignment="1">
      <alignment horizontal="center" vertical="center"/>
    </xf>
    <xf numFmtId="173" fontId="22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30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189" fontId="15" fillId="0" borderId="0" xfId="2" applyNumberFormat="1" applyFont="1" applyFill="1"/>
    <xf numFmtId="189" fontId="17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/>
    <xf numFmtId="0" fontId="9" fillId="0" borderId="0" xfId="0" applyFont="1" applyFill="1"/>
    <xf numFmtId="0" fontId="36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/>
    <xf numFmtId="173" fontId="43" fillId="0" borderId="0" xfId="2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3" fontId="9" fillId="3" borderId="1" xfId="2" applyFont="1" applyFill="1" applyBorder="1" applyAlignment="1">
      <alignment horizontal="center" vertical="center"/>
    </xf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173" fontId="43" fillId="0" borderId="1" xfId="2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173" fontId="43" fillId="0" borderId="1" xfId="2" applyFont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173" fontId="43" fillId="0" borderId="0" xfId="2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43" fillId="0" borderId="0" xfId="0" applyNumberFormat="1" applyFont="1"/>
    <xf numFmtId="40" fontId="43" fillId="0" borderId="0" xfId="0" applyNumberFormat="1" applyFont="1"/>
    <xf numFmtId="0" fontId="9" fillId="0" borderId="0" xfId="0" applyFont="1" applyBorder="1"/>
    <xf numFmtId="173" fontId="9" fillId="0" borderId="0" xfId="2" applyFont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4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8" fillId="7" borderId="2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38" fillId="7" borderId="6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98" t="s">
        <v>58</v>
      </c>
      <c r="B1" s="198"/>
      <c r="C1" s="198"/>
      <c r="D1" s="198"/>
      <c r="E1" s="198"/>
      <c r="F1" s="198"/>
      <c r="G1" s="198"/>
    </row>
    <row r="2" spans="1:13" x14ac:dyDescent="0.2">
      <c r="A2" s="199" t="s">
        <v>0</v>
      </c>
      <c r="B2" s="199"/>
      <c r="C2" s="3">
        <f>C3+C4</f>
        <v>400</v>
      </c>
      <c r="D2" s="4"/>
    </row>
    <row r="3" spans="1:13" x14ac:dyDescent="0.2">
      <c r="A3" s="200" t="s">
        <v>1</v>
      </c>
      <c r="B3" s="200"/>
      <c r="C3" s="142">
        <v>400</v>
      </c>
      <c r="D3" s="4"/>
      <c r="E3" s="7"/>
    </row>
    <row r="4" spans="1:13" x14ac:dyDescent="0.2">
      <c r="A4" s="200" t="s">
        <v>2</v>
      </c>
      <c r="B4" s="200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01" t="s">
        <v>39</v>
      </c>
      <c r="B6" s="201"/>
      <c r="C6" s="201"/>
      <c r="D6" s="202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01"/>
      <c r="B7" s="201"/>
      <c r="C7" s="201"/>
      <c r="D7" s="202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03" t="s">
        <v>11</v>
      </c>
      <c r="B8" s="204"/>
      <c r="C8" s="204"/>
      <c r="D8" s="204"/>
      <c r="E8" s="204"/>
      <c r="F8" s="204"/>
      <c r="G8" s="205"/>
    </row>
    <row r="9" spans="1:13" s="17" customFormat="1" ht="28.5" customHeight="1" x14ac:dyDescent="0.2">
      <c r="A9" s="206" t="s">
        <v>59</v>
      </c>
      <c r="B9" s="206"/>
      <c r="C9" s="207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08" t="s">
        <v>60</v>
      </c>
      <c r="B13" s="209"/>
      <c r="C13" s="210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11" t="s">
        <v>3</v>
      </c>
      <c r="B14" s="212"/>
      <c r="C14" s="213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14" t="s">
        <v>4</v>
      </c>
      <c r="B15" s="214"/>
      <c r="C15" s="215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16" t="s">
        <v>5</v>
      </c>
      <c r="B16" s="217"/>
      <c r="C16" s="217"/>
      <c r="D16" s="217"/>
      <c r="E16" s="217"/>
      <c r="F16" s="217"/>
      <c r="G16" s="218"/>
    </row>
    <row r="17" spans="1:13" s="17" customFormat="1" ht="25.5" customHeight="1" x14ac:dyDescent="0.2">
      <c r="A17" s="219" t="s">
        <v>6</v>
      </c>
      <c r="B17" s="219"/>
      <c r="C17" s="220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11" t="s">
        <v>7</v>
      </c>
      <c r="B18" s="212"/>
      <c r="C18" s="212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14" t="s">
        <v>8</v>
      </c>
      <c r="B19" s="214"/>
      <c r="C19" s="214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16" t="s">
        <v>67</v>
      </c>
      <c r="B20" s="217"/>
      <c r="C20" s="217"/>
      <c r="D20" s="217"/>
      <c r="E20" s="217"/>
      <c r="F20" s="217"/>
      <c r="G20" s="218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21" t="s">
        <v>46</v>
      </c>
      <c r="B21" s="221"/>
      <c r="C21" s="221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22" t="s">
        <v>47</v>
      </c>
      <c r="B22" s="223"/>
      <c r="C22" s="224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5" t="s">
        <v>68</v>
      </c>
      <c r="B23" s="225"/>
      <c r="C23" s="225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6" t="s">
        <v>38</v>
      </c>
      <c r="B25" s="227"/>
      <c r="C25" s="227"/>
      <c r="D25" s="228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29" t="s">
        <v>9</v>
      </c>
      <c r="B26" s="229"/>
      <c r="C26" s="229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30" t="s">
        <v>10</v>
      </c>
      <c r="B27" s="230"/>
      <c r="C27" s="230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1" t="s">
        <v>48</v>
      </c>
      <c r="B29" s="232"/>
      <c r="C29" s="233"/>
      <c r="D29" s="37"/>
      <c r="E29" s="237">
        <f>E44+E48+E53+E58+E63</f>
        <v>65760</v>
      </c>
      <c r="F29" s="38"/>
      <c r="G29" s="38"/>
      <c r="H29" s="104"/>
    </row>
    <row r="30" spans="1:13" s="39" customFormat="1" x14ac:dyDescent="0.2">
      <c r="A30" s="234"/>
      <c r="B30" s="235"/>
      <c r="C30" s="236"/>
      <c r="D30" s="40"/>
      <c r="E30" s="237"/>
      <c r="F30" s="38"/>
      <c r="G30" s="38"/>
      <c r="H30" s="104"/>
    </row>
    <row r="31" spans="1:13" s="39" customFormat="1" ht="15" x14ac:dyDescent="0.2">
      <c r="A31" s="238" t="s">
        <v>11</v>
      </c>
      <c r="B31" s="238"/>
      <c r="C31" s="238"/>
      <c r="D31" s="238"/>
      <c r="E31" s="238"/>
      <c r="F31" s="38"/>
      <c r="G31" s="38"/>
      <c r="H31" s="104"/>
    </row>
    <row r="32" spans="1:13" s="39" customFormat="1" ht="24.75" customHeight="1" x14ac:dyDescent="0.2">
      <c r="A32" s="239" t="s">
        <v>12</v>
      </c>
      <c r="B32" s="239"/>
      <c r="C32" s="239"/>
      <c r="D32" s="41"/>
      <c r="E32" s="42"/>
      <c r="F32" s="38"/>
      <c r="G32" s="38"/>
      <c r="H32" s="104"/>
    </row>
    <row r="33" spans="1:12" s="39" customFormat="1" ht="45.75" customHeight="1" x14ac:dyDescent="0.2">
      <c r="A33" s="240" t="s">
        <v>55</v>
      </c>
      <c r="B33" s="241"/>
      <c r="C33" s="242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40" t="s">
        <v>49</v>
      </c>
      <c r="B34" s="241"/>
      <c r="C34" s="242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39" t="s">
        <v>13</v>
      </c>
      <c r="B35" s="239"/>
      <c r="C35" s="239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40" t="s">
        <v>50</v>
      </c>
      <c r="B36" s="241"/>
      <c r="C36" s="242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40" t="s">
        <v>51</v>
      </c>
      <c r="B37" s="241"/>
      <c r="C37" s="242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43" t="s">
        <v>14</v>
      </c>
      <c r="B38" s="243"/>
      <c r="C38" s="243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43" t="s">
        <v>61</v>
      </c>
      <c r="B39" s="243"/>
      <c r="C39" s="243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44" t="s">
        <v>17</v>
      </c>
      <c r="B40" s="245"/>
      <c r="C40" s="246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43" t="s">
        <v>41</v>
      </c>
      <c r="B41" s="243"/>
      <c r="C41" s="243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40" t="s">
        <v>15</v>
      </c>
      <c r="B42" s="241"/>
      <c r="C42" s="242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40" t="s">
        <v>16</v>
      </c>
      <c r="B43" s="241"/>
      <c r="C43" s="242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47" t="s">
        <v>18</v>
      </c>
      <c r="B44" s="247"/>
      <c r="C44" s="247"/>
      <c r="D44" s="54"/>
      <c r="E44" s="126">
        <f>E40+E41+E42+E43</f>
        <v>60928</v>
      </c>
    </row>
    <row r="45" spans="1:12" ht="15" x14ac:dyDescent="0.2">
      <c r="A45" s="238" t="s">
        <v>5</v>
      </c>
      <c r="B45" s="238"/>
      <c r="C45" s="238"/>
      <c r="D45" s="238"/>
      <c r="E45" s="238"/>
    </row>
    <row r="46" spans="1:12" x14ac:dyDescent="0.2">
      <c r="A46" s="248" t="s">
        <v>19</v>
      </c>
      <c r="B46" s="248"/>
      <c r="C46" s="248"/>
      <c r="D46" s="143">
        <v>3.97</v>
      </c>
      <c r="E46" s="123">
        <v>2000</v>
      </c>
      <c r="H46" s="104"/>
    </row>
    <row r="47" spans="1:12" x14ac:dyDescent="0.2">
      <c r="A47" s="243" t="s">
        <v>41</v>
      </c>
      <c r="B47" s="243"/>
      <c r="C47" s="243"/>
      <c r="D47" s="143">
        <v>0.59</v>
      </c>
      <c r="E47" s="123">
        <f>D47*C2*12</f>
        <v>2832</v>
      </c>
      <c r="H47" s="108"/>
    </row>
    <row r="48" spans="1:12" x14ac:dyDescent="0.2">
      <c r="A48" s="239" t="s">
        <v>20</v>
      </c>
      <c r="B48" s="239"/>
      <c r="C48" s="239"/>
      <c r="D48" s="48"/>
      <c r="E48" s="124">
        <f>SUM(E46:E47)</f>
        <v>4832</v>
      </c>
    </row>
    <row r="49" spans="1:8" s="27" customFormat="1" ht="14.25" customHeight="1" x14ac:dyDescent="0.25">
      <c r="A49" s="249" t="s">
        <v>21</v>
      </c>
      <c r="B49" s="250"/>
      <c r="C49" s="250"/>
      <c r="D49" s="250"/>
      <c r="E49" s="251"/>
      <c r="F49" s="56"/>
      <c r="G49" s="56"/>
      <c r="H49" s="101"/>
    </row>
    <row r="50" spans="1:8" s="27" customFormat="1" ht="51" customHeight="1" x14ac:dyDescent="0.2">
      <c r="A50" s="252" t="s">
        <v>22</v>
      </c>
      <c r="B50" s="253"/>
      <c r="C50" s="254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55" t="s">
        <v>23</v>
      </c>
      <c r="B51" s="256"/>
      <c r="C51" s="257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58" t="s">
        <v>24</v>
      </c>
      <c r="B52" s="258"/>
      <c r="C52" s="25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59" t="s">
        <v>25</v>
      </c>
      <c r="B53" s="259"/>
      <c r="C53" s="259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60" t="s">
        <v>26</v>
      </c>
      <c r="B54" s="261"/>
      <c r="C54" s="261"/>
      <c r="D54" s="261"/>
      <c r="E54" s="262"/>
      <c r="F54" s="59"/>
      <c r="G54" s="59"/>
      <c r="H54" s="102"/>
    </row>
    <row r="55" spans="1:8" s="31" customFormat="1" x14ac:dyDescent="0.2">
      <c r="A55" s="263" t="s">
        <v>24</v>
      </c>
      <c r="B55" s="263"/>
      <c r="C55" s="263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63" t="s">
        <v>27</v>
      </c>
      <c r="B56" s="263"/>
      <c r="C56" s="263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64" t="s">
        <v>54</v>
      </c>
      <c r="B57" s="265"/>
      <c r="C57" s="266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67" t="s">
        <v>28</v>
      </c>
      <c r="B58" s="267"/>
      <c r="C58" s="267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68" t="s">
        <v>29</v>
      </c>
      <c r="B59" s="269"/>
      <c r="C59" s="269"/>
      <c r="D59" s="269"/>
      <c r="E59" s="270"/>
      <c r="F59" s="61"/>
      <c r="G59" s="61"/>
      <c r="H59" s="103"/>
    </row>
    <row r="60" spans="1:8" s="33" customFormat="1" ht="12.75" customHeight="1" x14ac:dyDescent="0.2">
      <c r="A60" s="271" t="s">
        <v>24</v>
      </c>
      <c r="B60" s="271"/>
      <c r="C60" s="271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71" t="s">
        <v>27</v>
      </c>
      <c r="B61" s="271"/>
      <c r="C61" s="271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71" t="s">
        <v>54</v>
      </c>
      <c r="B62" s="271"/>
      <c r="C62" s="271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72" t="s">
        <v>30</v>
      </c>
      <c r="B63" s="272"/>
      <c r="C63" s="272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73" t="s">
        <v>31</v>
      </c>
      <c r="B65" s="274"/>
      <c r="C65" s="274"/>
      <c r="D65" s="274"/>
      <c r="E65" s="275"/>
    </row>
    <row r="66" spans="1:11" x14ac:dyDescent="0.2">
      <c r="A66" s="276" t="s">
        <v>62</v>
      </c>
      <c r="B66" s="277"/>
      <c r="C66" s="278"/>
      <c r="D66" s="67"/>
      <c r="E66" s="155">
        <f>E15-E44</f>
        <v>-35077.659863945577</v>
      </c>
      <c r="H66" s="110"/>
    </row>
    <row r="67" spans="1:11" x14ac:dyDescent="0.2">
      <c r="A67" s="276" t="s">
        <v>63</v>
      </c>
      <c r="B67" s="277"/>
      <c r="C67" s="278"/>
      <c r="D67" s="67"/>
      <c r="E67" s="154" t="e">
        <f>F19-E48</f>
        <v>#DIV/0!</v>
      </c>
    </row>
    <row r="68" spans="1:11" s="31" customFormat="1" x14ac:dyDescent="0.2">
      <c r="A68" s="279" t="s">
        <v>64</v>
      </c>
      <c r="B68" s="279"/>
      <c r="C68" s="279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80" t="s">
        <v>65</v>
      </c>
      <c r="B69" s="280"/>
      <c r="C69" s="280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81" t="s">
        <v>66</v>
      </c>
      <c r="B70" s="281"/>
      <c r="C70" s="281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82" t="s">
        <v>77</v>
      </c>
      <c r="B71" s="283"/>
      <c r="C71" s="284"/>
      <c r="D71" s="77"/>
      <c r="E71" s="78">
        <v>0</v>
      </c>
      <c r="F71" s="56"/>
      <c r="G71" s="56"/>
      <c r="H71" s="76"/>
    </row>
    <row r="72" spans="1:11" ht="34.5" customHeight="1" x14ac:dyDescent="0.2">
      <c r="A72" s="285" t="s">
        <v>76</v>
      </c>
      <c r="B72" s="286"/>
      <c r="C72" s="287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88" t="s">
        <v>37</v>
      </c>
      <c r="B81" s="288"/>
      <c r="C81" s="288"/>
      <c r="D81" s="288"/>
      <c r="E81" s="288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1"/>
  <sheetViews>
    <sheetView topLeftCell="A34" zoomScaleNormal="100" workbookViewId="0">
      <selection activeCell="H17" sqref="H17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98" t="s">
        <v>78</v>
      </c>
      <c r="B1" s="198"/>
      <c r="C1" s="198"/>
      <c r="D1" s="198"/>
      <c r="E1" s="198"/>
      <c r="F1" s="198"/>
    </row>
    <row r="2" spans="1:9" x14ac:dyDescent="0.2">
      <c r="A2" s="8"/>
      <c r="B2" s="2"/>
      <c r="C2" s="9"/>
      <c r="D2" s="7"/>
    </row>
    <row r="3" spans="1:9" ht="31.5" x14ac:dyDescent="0.2">
      <c r="A3" s="313" t="s">
        <v>39</v>
      </c>
      <c r="B3" s="313"/>
      <c r="C3" s="313"/>
      <c r="D3" s="164" t="s">
        <v>42</v>
      </c>
      <c r="E3" s="164" t="s">
        <v>43</v>
      </c>
      <c r="F3" s="172" t="s">
        <v>40</v>
      </c>
    </row>
    <row r="4" spans="1:9" ht="21" customHeight="1" x14ac:dyDescent="0.2">
      <c r="A4" s="313"/>
      <c r="B4" s="313"/>
      <c r="C4" s="313"/>
      <c r="D4" s="133">
        <v>150255.6</v>
      </c>
      <c r="E4" s="133">
        <v>102064.26999999999</v>
      </c>
      <c r="F4" s="133">
        <v>48191.330000000016</v>
      </c>
    </row>
    <row r="5" spans="1:9" ht="12.75" customHeight="1" x14ac:dyDescent="0.2">
      <c r="A5" s="203" t="s">
        <v>11</v>
      </c>
      <c r="B5" s="204"/>
      <c r="C5" s="204"/>
      <c r="D5" s="204"/>
      <c r="E5" s="204"/>
      <c r="F5" s="205"/>
    </row>
    <row r="6" spans="1:9" ht="28.5" customHeight="1" x14ac:dyDescent="0.2">
      <c r="A6" s="311" t="s">
        <v>59</v>
      </c>
      <c r="B6" s="311"/>
      <c r="C6" s="312"/>
      <c r="D6" s="123">
        <v>109284.99</v>
      </c>
      <c r="E6" s="123">
        <v>74239.149999999994</v>
      </c>
      <c r="F6" s="162">
        <v>35045.840000000011</v>
      </c>
    </row>
    <row r="7" spans="1:9" x14ac:dyDescent="0.2">
      <c r="A7" s="18" t="s">
        <v>44</v>
      </c>
      <c r="B7" s="173"/>
      <c r="C7" s="173"/>
      <c r="D7" s="123">
        <v>109284.99</v>
      </c>
      <c r="E7" s="123">
        <v>74239.149999999994</v>
      </c>
      <c r="F7" s="162">
        <v>35045.840000000011</v>
      </c>
    </row>
    <row r="8" spans="1:9" ht="27.75" customHeight="1" x14ac:dyDescent="0.2">
      <c r="A8" s="240" t="s">
        <v>3</v>
      </c>
      <c r="B8" s="241"/>
      <c r="C8" s="242"/>
      <c r="D8" s="123">
        <v>0</v>
      </c>
      <c r="E8" s="123">
        <v>0</v>
      </c>
      <c r="F8" s="162">
        <v>0</v>
      </c>
      <c r="G8" s="174"/>
      <c r="I8" s="174"/>
    </row>
    <row r="9" spans="1:9" ht="12.75" customHeight="1" x14ac:dyDescent="0.2">
      <c r="A9" s="214" t="s">
        <v>4</v>
      </c>
      <c r="B9" s="214"/>
      <c r="C9" s="215"/>
      <c r="D9" s="133">
        <v>109284.99</v>
      </c>
      <c r="E9" s="133">
        <v>74239.149999999994</v>
      </c>
      <c r="F9" s="165">
        <v>35045.840000000011</v>
      </c>
    </row>
    <row r="10" spans="1:9" ht="12.75" customHeight="1" x14ac:dyDescent="0.2">
      <c r="A10" s="216" t="s">
        <v>5</v>
      </c>
      <c r="B10" s="217"/>
      <c r="C10" s="217"/>
      <c r="D10" s="217"/>
      <c r="E10" s="217"/>
      <c r="F10" s="218"/>
    </row>
    <row r="11" spans="1:9" ht="25.5" customHeight="1" x14ac:dyDescent="0.2">
      <c r="A11" s="309" t="s">
        <v>6</v>
      </c>
      <c r="B11" s="309"/>
      <c r="C11" s="310"/>
      <c r="D11" s="123">
        <v>34285.08</v>
      </c>
      <c r="E11" s="123">
        <v>23244.46</v>
      </c>
      <c r="F11" s="162">
        <v>11040.620000000003</v>
      </c>
      <c r="G11" s="153"/>
    </row>
    <row r="12" spans="1:9" ht="27" customHeight="1" x14ac:dyDescent="0.2">
      <c r="A12" s="240" t="s">
        <v>7</v>
      </c>
      <c r="B12" s="241"/>
      <c r="C12" s="241"/>
      <c r="D12" s="123">
        <v>0</v>
      </c>
      <c r="E12" s="123">
        <v>0</v>
      </c>
      <c r="F12" s="162">
        <v>0</v>
      </c>
      <c r="G12" s="153"/>
      <c r="I12" s="6"/>
    </row>
    <row r="13" spans="1:9" ht="12.75" customHeight="1" x14ac:dyDescent="0.2">
      <c r="A13" s="214" t="s">
        <v>8</v>
      </c>
      <c r="B13" s="214"/>
      <c r="C13" s="214"/>
      <c r="D13" s="133">
        <v>34285.08</v>
      </c>
      <c r="E13" s="133">
        <v>23244.46</v>
      </c>
      <c r="F13" s="165">
        <v>11040.620000000003</v>
      </c>
      <c r="G13" s="153"/>
      <c r="I13" s="25"/>
    </row>
    <row r="14" spans="1:9" ht="13.5" x14ac:dyDescent="0.2">
      <c r="A14" s="216" t="s">
        <v>67</v>
      </c>
      <c r="B14" s="217"/>
      <c r="C14" s="217"/>
      <c r="D14" s="217"/>
      <c r="E14" s="217"/>
      <c r="F14" s="218"/>
      <c r="G14" s="153"/>
    </row>
    <row r="15" spans="1:9" ht="29.25" customHeight="1" x14ac:dyDescent="0.2">
      <c r="A15" s="243" t="s">
        <v>46</v>
      </c>
      <c r="B15" s="243"/>
      <c r="C15" s="243"/>
      <c r="D15" s="123">
        <v>6685.53</v>
      </c>
      <c r="E15" s="123">
        <v>4580.66</v>
      </c>
      <c r="F15" s="162">
        <v>2104.87</v>
      </c>
      <c r="G15" s="153"/>
      <c r="I15" s="25"/>
    </row>
    <row r="16" spans="1:9" x14ac:dyDescent="0.2">
      <c r="A16" s="240" t="s">
        <v>47</v>
      </c>
      <c r="B16" s="241"/>
      <c r="C16" s="242"/>
      <c r="D16" s="123">
        <v>0</v>
      </c>
      <c r="E16" s="123">
        <v>0</v>
      </c>
      <c r="F16" s="162">
        <v>0</v>
      </c>
      <c r="G16" s="6"/>
      <c r="I16" s="25"/>
    </row>
    <row r="17" spans="1:6" x14ac:dyDescent="0.2">
      <c r="A17" s="225" t="s">
        <v>68</v>
      </c>
      <c r="B17" s="225"/>
      <c r="C17" s="225"/>
      <c r="D17" s="133">
        <v>6685.53</v>
      </c>
      <c r="E17" s="133">
        <v>4580.66</v>
      </c>
      <c r="F17" s="165">
        <v>2104.87</v>
      </c>
    </row>
    <row r="18" spans="1:6" ht="12.75" customHeight="1" x14ac:dyDescent="0.2">
      <c r="A18" s="28"/>
      <c r="B18" s="28"/>
      <c r="C18" s="28"/>
      <c r="D18" s="131"/>
      <c r="E18" s="131"/>
      <c r="F18" s="123"/>
    </row>
    <row r="19" spans="1:6" ht="12.75" customHeight="1" x14ac:dyDescent="0.2">
      <c r="A19" s="301" t="s">
        <v>38</v>
      </c>
      <c r="B19" s="302"/>
      <c r="C19" s="302"/>
      <c r="D19" s="133">
        <v>0</v>
      </c>
      <c r="E19" s="133">
        <v>0</v>
      </c>
      <c r="F19" s="133">
        <v>0</v>
      </c>
    </row>
    <row r="20" spans="1:6" ht="12.75" customHeight="1" x14ac:dyDescent="0.2">
      <c r="A20" s="225" t="s">
        <v>9</v>
      </c>
      <c r="B20" s="225"/>
      <c r="C20" s="225"/>
      <c r="D20" s="123">
        <v>0</v>
      </c>
      <c r="E20" s="123">
        <v>0</v>
      </c>
      <c r="F20" s="123">
        <v>0</v>
      </c>
    </row>
    <row r="21" spans="1:6" ht="12.75" customHeight="1" x14ac:dyDescent="0.2">
      <c r="A21" s="225" t="s">
        <v>10</v>
      </c>
      <c r="B21" s="225"/>
      <c r="C21" s="225"/>
      <c r="D21" s="123">
        <v>0</v>
      </c>
      <c r="E21" s="123">
        <v>0</v>
      </c>
      <c r="F21" s="123">
        <v>0</v>
      </c>
    </row>
    <row r="22" spans="1:6" ht="12.75" customHeight="1" x14ac:dyDescent="0.2">
      <c r="A22" s="175"/>
      <c r="B22" s="175"/>
      <c r="C22" s="175"/>
      <c r="D22" s="161"/>
      <c r="E22" s="161"/>
    </row>
    <row r="23" spans="1:6" s="39" customFormat="1" x14ac:dyDescent="0.2">
      <c r="A23" s="303" t="s">
        <v>48</v>
      </c>
      <c r="B23" s="304"/>
      <c r="C23" s="305"/>
      <c r="D23" s="315">
        <v>118399.81950000001</v>
      </c>
      <c r="E23" s="38"/>
      <c r="F23" s="38"/>
    </row>
    <row r="24" spans="1:6" s="39" customFormat="1" x14ac:dyDescent="0.2">
      <c r="A24" s="306"/>
      <c r="B24" s="307"/>
      <c r="C24" s="308"/>
      <c r="D24" s="315"/>
      <c r="E24" s="38"/>
      <c r="F24" s="38"/>
    </row>
    <row r="25" spans="1:6" s="39" customFormat="1" ht="15" x14ac:dyDescent="0.2">
      <c r="A25" s="238" t="s">
        <v>11</v>
      </c>
      <c r="B25" s="238"/>
      <c r="C25" s="238"/>
      <c r="D25" s="238"/>
      <c r="E25" s="38"/>
      <c r="F25" s="38"/>
    </row>
    <row r="26" spans="1:6" s="39" customFormat="1" ht="24.75" customHeight="1" x14ac:dyDescent="0.2">
      <c r="A26" s="214" t="s">
        <v>12</v>
      </c>
      <c r="B26" s="214"/>
      <c r="C26" s="214"/>
      <c r="D26" s="165"/>
      <c r="E26" s="38"/>
      <c r="F26" s="38"/>
    </row>
    <row r="27" spans="1:6" s="39" customFormat="1" ht="45.75" customHeight="1" x14ac:dyDescent="0.2">
      <c r="A27" s="240" t="s">
        <v>55</v>
      </c>
      <c r="B27" s="241"/>
      <c r="C27" s="242"/>
      <c r="D27" s="123">
        <v>85971.87000000001</v>
      </c>
      <c r="E27" s="38"/>
      <c r="F27" s="38"/>
    </row>
    <row r="28" spans="1:6" s="39" customFormat="1" ht="12.75" customHeight="1" x14ac:dyDescent="0.2">
      <c r="A28" s="240" t="s">
        <v>49</v>
      </c>
      <c r="B28" s="241"/>
      <c r="C28" s="242"/>
      <c r="D28" s="123">
        <v>0</v>
      </c>
      <c r="E28" s="38"/>
    </row>
    <row r="29" spans="1:6" s="39" customFormat="1" ht="25.5" customHeight="1" x14ac:dyDescent="0.2">
      <c r="A29" s="214" t="s">
        <v>13</v>
      </c>
      <c r="B29" s="214"/>
      <c r="C29" s="214"/>
      <c r="D29" s="133"/>
      <c r="E29" s="38"/>
      <c r="F29" s="38"/>
    </row>
    <row r="30" spans="1:6" s="39" customFormat="1" x14ac:dyDescent="0.2">
      <c r="A30" s="240" t="s">
        <v>50</v>
      </c>
      <c r="B30" s="241"/>
      <c r="C30" s="242"/>
      <c r="D30" s="123">
        <v>0</v>
      </c>
      <c r="E30" s="38"/>
      <c r="F30" s="38"/>
    </row>
    <row r="31" spans="1:6" s="39" customFormat="1" x14ac:dyDescent="0.2">
      <c r="A31" s="240" t="s">
        <v>51</v>
      </c>
      <c r="B31" s="241"/>
      <c r="C31" s="242"/>
      <c r="D31" s="123">
        <v>0</v>
      </c>
      <c r="E31" s="38"/>
      <c r="F31" s="38"/>
    </row>
    <row r="32" spans="1:6" s="39" customFormat="1" x14ac:dyDescent="0.2">
      <c r="A32" s="243" t="s">
        <v>14</v>
      </c>
      <c r="B32" s="243"/>
      <c r="C32" s="243"/>
      <c r="D32" s="123">
        <v>3685.5299999999997</v>
      </c>
      <c r="E32" s="38"/>
      <c r="F32" s="38"/>
    </row>
    <row r="33" spans="1:8" s="39" customFormat="1" x14ac:dyDescent="0.2">
      <c r="A33" s="243" t="s">
        <v>61</v>
      </c>
      <c r="B33" s="243"/>
      <c r="C33" s="243"/>
      <c r="D33" s="123">
        <v>0</v>
      </c>
      <c r="E33" s="38"/>
      <c r="F33" s="38"/>
    </row>
    <row r="34" spans="1:8" s="39" customFormat="1" ht="12.75" customHeight="1" x14ac:dyDescent="0.2">
      <c r="A34" s="215" t="s">
        <v>17</v>
      </c>
      <c r="B34" s="293"/>
      <c r="C34" s="294"/>
      <c r="D34" s="133">
        <v>89657.400000000009</v>
      </c>
      <c r="E34" s="38"/>
      <c r="F34" s="38"/>
    </row>
    <row r="35" spans="1:8" s="39" customFormat="1" x14ac:dyDescent="0.2">
      <c r="A35" s="243" t="s">
        <v>41</v>
      </c>
      <c r="B35" s="243"/>
      <c r="C35" s="243"/>
      <c r="D35" s="123">
        <v>15513.509999999998</v>
      </c>
      <c r="E35" s="38"/>
      <c r="F35" s="38"/>
    </row>
    <row r="36" spans="1:8" s="39" customFormat="1" x14ac:dyDescent="0.2">
      <c r="A36" s="240" t="s">
        <v>15</v>
      </c>
      <c r="B36" s="241"/>
      <c r="C36" s="242"/>
      <c r="D36" s="123">
        <v>2314.17</v>
      </c>
      <c r="E36" s="38"/>
      <c r="F36" s="38"/>
      <c r="H36" s="46"/>
    </row>
    <row r="37" spans="1:8" s="39" customFormat="1" ht="40.5" customHeight="1" x14ac:dyDescent="0.2">
      <c r="A37" s="240" t="s">
        <v>16</v>
      </c>
      <c r="B37" s="241"/>
      <c r="C37" s="242"/>
      <c r="D37" s="123">
        <v>1799.91</v>
      </c>
      <c r="E37" s="38"/>
      <c r="F37" s="38"/>
    </row>
    <row r="38" spans="1:8" x14ac:dyDescent="0.2">
      <c r="A38" s="214" t="s">
        <v>18</v>
      </c>
      <c r="B38" s="214"/>
      <c r="C38" s="214"/>
      <c r="D38" s="133">
        <v>109284.99</v>
      </c>
    </row>
    <row r="39" spans="1:8" ht="15" x14ac:dyDescent="0.2">
      <c r="A39" s="238" t="s">
        <v>5</v>
      </c>
      <c r="B39" s="238"/>
      <c r="C39" s="238"/>
      <c r="D39" s="238"/>
    </row>
    <row r="40" spans="1:8" ht="28.5" customHeight="1" x14ac:dyDescent="0.2">
      <c r="A40" s="243" t="s">
        <v>19</v>
      </c>
      <c r="B40" s="243"/>
      <c r="C40" s="243"/>
      <c r="D40" s="123">
        <v>8112</v>
      </c>
    </row>
    <row r="41" spans="1:8" x14ac:dyDescent="0.2">
      <c r="A41" s="243" t="s">
        <v>41</v>
      </c>
      <c r="B41" s="243"/>
      <c r="C41" s="243"/>
      <c r="D41" s="123">
        <v>0</v>
      </c>
    </row>
    <row r="42" spans="1:8" x14ac:dyDescent="0.2">
      <c r="A42" s="214" t="s">
        <v>20</v>
      </c>
      <c r="B42" s="214"/>
      <c r="C42" s="214"/>
      <c r="D42" s="133">
        <v>8112</v>
      </c>
    </row>
    <row r="43" spans="1:8" ht="14.25" customHeight="1" x14ac:dyDescent="0.25">
      <c r="A43" s="290" t="s">
        <v>21</v>
      </c>
      <c r="B43" s="291"/>
      <c r="C43" s="291"/>
      <c r="D43" s="292"/>
    </row>
    <row r="44" spans="1:8" ht="51" customHeight="1" x14ac:dyDescent="0.2">
      <c r="A44" s="240" t="s">
        <v>22</v>
      </c>
      <c r="B44" s="241"/>
      <c r="C44" s="242"/>
      <c r="D44" s="123">
        <v>0</v>
      </c>
    </row>
    <row r="45" spans="1:8" ht="12.75" customHeight="1" x14ac:dyDescent="0.2">
      <c r="A45" s="208" t="s">
        <v>23</v>
      </c>
      <c r="B45" s="209"/>
      <c r="C45" s="210"/>
      <c r="D45" s="123">
        <v>0</v>
      </c>
    </row>
    <row r="46" spans="1:8" ht="12.75" customHeight="1" x14ac:dyDescent="0.2">
      <c r="A46" s="243" t="s">
        <v>24</v>
      </c>
      <c r="B46" s="243"/>
      <c r="C46" s="243"/>
      <c r="D46" s="123">
        <v>1002.8294999999999</v>
      </c>
    </row>
    <row r="47" spans="1:8" ht="12.75" customHeight="1" x14ac:dyDescent="0.2">
      <c r="A47" s="214" t="s">
        <v>25</v>
      </c>
      <c r="B47" s="214"/>
      <c r="C47" s="214"/>
      <c r="D47" s="133">
        <v>1002.8294999999999</v>
      </c>
    </row>
    <row r="48" spans="1:8" ht="15" x14ac:dyDescent="0.25">
      <c r="A48" s="290" t="s">
        <v>26</v>
      </c>
      <c r="B48" s="291"/>
      <c r="C48" s="291"/>
      <c r="D48" s="292"/>
    </row>
    <row r="49" spans="1:6" ht="12.75" customHeight="1" x14ac:dyDescent="0.2">
      <c r="A49" s="240" t="s">
        <v>24</v>
      </c>
      <c r="B49" s="241"/>
      <c r="C49" s="242"/>
      <c r="D49" s="123">
        <v>0</v>
      </c>
    </row>
    <row r="50" spans="1:6" x14ac:dyDescent="0.2">
      <c r="A50" s="240" t="s">
        <v>27</v>
      </c>
      <c r="B50" s="241"/>
      <c r="C50" s="242"/>
      <c r="D50" s="123">
        <v>0</v>
      </c>
    </row>
    <row r="51" spans="1:6" ht="12.75" customHeight="1" x14ac:dyDescent="0.2">
      <c r="A51" s="240" t="s">
        <v>54</v>
      </c>
      <c r="B51" s="241"/>
      <c r="C51" s="242"/>
      <c r="D51" s="123">
        <v>0</v>
      </c>
    </row>
    <row r="52" spans="1:6" ht="12.75" customHeight="1" x14ac:dyDescent="0.2">
      <c r="A52" s="215" t="s">
        <v>28</v>
      </c>
      <c r="B52" s="293"/>
      <c r="C52" s="294"/>
      <c r="D52" s="133">
        <v>0</v>
      </c>
    </row>
    <row r="53" spans="1:6" ht="15" x14ac:dyDescent="0.25">
      <c r="A53" s="290" t="s">
        <v>29</v>
      </c>
      <c r="B53" s="291"/>
      <c r="C53" s="291"/>
      <c r="D53" s="292"/>
    </row>
    <row r="54" spans="1:6" ht="12.75" customHeight="1" x14ac:dyDescent="0.2">
      <c r="A54" s="240" t="s">
        <v>24</v>
      </c>
      <c r="B54" s="241"/>
      <c r="C54" s="242"/>
      <c r="D54" s="123">
        <v>0</v>
      </c>
    </row>
    <row r="55" spans="1:6" x14ac:dyDescent="0.2">
      <c r="A55" s="240" t="s">
        <v>27</v>
      </c>
      <c r="B55" s="241"/>
      <c r="C55" s="242"/>
      <c r="D55" s="123">
        <v>0</v>
      </c>
    </row>
    <row r="56" spans="1:6" ht="12.75" customHeight="1" x14ac:dyDescent="0.2">
      <c r="A56" s="240" t="s">
        <v>54</v>
      </c>
      <c r="B56" s="241"/>
      <c r="C56" s="242"/>
      <c r="D56" s="123">
        <v>0</v>
      </c>
    </row>
    <row r="57" spans="1:6" ht="12.75" customHeight="1" x14ac:dyDescent="0.2">
      <c r="A57" s="215" t="s">
        <v>30</v>
      </c>
      <c r="B57" s="293"/>
      <c r="C57" s="294"/>
      <c r="D57" s="133">
        <v>0</v>
      </c>
    </row>
    <row r="58" spans="1:6" x14ac:dyDescent="0.2">
      <c r="B58" s="166"/>
      <c r="C58" s="166"/>
    </row>
    <row r="59" spans="1:6" ht="19.5" customHeight="1" x14ac:dyDescent="0.2">
      <c r="A59" s="298" t="s">
        <v>31</v>
      </c>
      <c r="B59" s="299"/>
      <c r="C59" s="299"/>
      <c r="D59" s="300"/>
    </row>
    <row r="60" spans="1:6" x14ac:dyDescent="0.2">
      <c r="A60" s="295" t="s">
        <v>62</v>
      </c>
      <c r="B60" s="296"/>
      <c r="C60" s="297"/>
      <c r="D60" s="165">
        <v>-35045.840000000011</v>
      </c>
    </row>
    <row r="61" spans="1:6" x14ac:dyDescent="0.2">
      <c r="A61" s="295" t="s">
        <v>63</v>
      </c>
      <c r="B61" s="296"/>
      <c r="C61" s="297"/>
      <c r="D61" s="165">
        <v>15132.46</v>
      </c>
    </row>
    <row r="62" spans="1:6" x14ac:dyDescent="0.2">
      <c r="A62" s="289" t="s">
        <v>64</v>
      </c>
      <c r="B62" s="289"/>
      <c r="C62" s="289"/>
      <c r="D62" s="165">
        <v>0</v>
      </c>
      <c r="F62" s="176"/>
    </row>
    <row r="63" spans="1:6" x14ac:dyDescent="0.2">
      <c r="A63" s="289" t="s">
        <v>65</v>
      </c>
      <c r="B63" s="289"/>
      <c r="C63" s="289"/>
      <c r="D63" s="165">
        <v>0</v>
      </c>
      <c r="F63" s="176"/>
    </row>
    <row r="64" spans="1:6" x14ac:dyDescent="0.2">
      <c r="A64" s="289" t="s">
        <v>66</v>
      </c>
      <c r="B64" s="289"/>
      <c r="C64" s="289"/>
      <c r="D64" s="165">
        <v>3577.8305</v>
      </c>
    </row>
    <row r="65" spans="1:7" ht="33.75" customHeight="1" x14ac:dyDescent="0.2">
      <c r="A65" s="295" t="s">
        <v>77</v>
      </c>
      <c r="B65" s="296"/>
      <c r="C65" s="297"/>
      <c r="D65" s="165">
        <v>0</v>
      </c>
    </row>
    <row r="66" spans="1:7" ht="34.5" customHeight="1" x14ac:dyDescent="0.2">
      <c r="A66" s="295" t="s">
        <v>76</v>
      </c>
      <c r="B66" s="296"/>
      <c r="C66" s="297"/>
      <c r="D66" s="165">
        <v>-16335.549500000012</v>
      </c>
      <c r="E66" s="80"/>
      <c r="G66" s="82"/>
    </row>
    <row r="67" spans="1:7" x14ac:dyDescent="0.2">
      <c r="A67" s="177"/>
      <c r="B67" s="177"/>
      <c r="C67" s="177"/>
      <c r="D67" s="161"/>
      <c r="E67" s="80"/>
      <c r="G67" s="82"/>
    </row>
    <row r="68" spans="1:7" x14ac:dyDescent="0.2">
      <c r="A68" s="177"/>
      <c r="B68" s="177"/>
      <c r="C68" s="177"/>
      <c r="D68" s="161"/>
      <c r="E68" s="80"/>
      <c r="G68" s="82"/>
    </row>
    <row r="69" spans="1:7" x14ac:dyDescent="0.2">
      <c r="A69" s="83" t="s">
        <v>52</v>
      </c>
      <c r="D69" s="117" t="s">
        <v>53</v>
      </c>
    </row>
    <row r="70" spans="1:7" x14ac:dyDescent="0.2">
      <c r="D70" s="117"/>
    </row>
    <row r="71" spans="1:7" x14ac:dyDescent="0.2">
      <c r="A71" s="86"/>
      <c r="B71" s="86"/>
      <c r="C71" s="86"/>
      <c r="D71" s="117"/>
    </row>
    <row r="72" spans="1:7" x14ac:dyDescent="0.2">
      <c r="A72" s="83" t="s">
        <v>32</v>
      </c>
      <c r="D72" s="167" t="s">
        <v>35</v>
      </c>
    </row>
    <row r="73" spans="1:7" x14ac:dyDescent="0.2">
      <c r="D73" s="167"/>
    </row>
    <row r="75" spans="1:7" hidden="1" x14ac:dyDescent="0.2">
      <c r="B75" s="168"/>
      <c r="C75" s="169" t="s">
        <v>34</v>
      </c>
      <c r="D75" s="170"/>
    </row>
    <row r="76" spans="1:7" ht="26.25" hidden="1" customHeight="1" x14ac:dyDescent="0.2">
      <c r="A76" s="314" t="s">
        <v>37</v>
      </c>
      <c r="B76" s="314"/>
      <c r="C76" s="314"/>
      <c r="D76" s="314"/>
      <c r="E76" s="38"/>
    </row>
    <row r="77" spans="1:7" hidden="1" x14ac:dyDescent="0.2">
      <c r="A77" s="168" t="s">
        <v>33</v>
      </c>
      <c r="B77" s="168"/>
      <c r="C77" s="168"/>
      <c r="D77" s="171">
        <v>-28642.57</v>
      </c>
    </row>
    <row r="78" spans="1:7" hidden="1" x14ac:dyDescent="0.2">
      <c r="B78" s="168"/>
      <c r="C78" s="168"/>
      <c r="D78" s="170"/>
    </row>
    <row r="79" spans="1:7" hidden="1" x14ac:dyDescent="0.2">
      <c r="A79" s="83" t="s">
        <v>36</v>
      </c>
      <c r="D79" s="170"/>
    </row>
    <row r="80" spans="1:7" hidden="1" x14ac:dyDescent="0.2">
      <c r="A80" s="83" t="s">
        <v>56</v>
      </c>
      <c r="D80" s="170"/>
    </row>
    <row r="81" spans="1:4" ht="14.25" hidden="1" customHeight="1" x14ac:dyDescent="0.2">
      <c r="A81" s="92"/>
      <c r="B81" s="93"/>
      <c r="C81" s="93"/>
      <c r="D81" s="85"/>
    </row>
  </sheetData>
  <mergeCells count="61">
    <mergeCell ref="A65:C65"/>
    <mergeCell ref="A66:C66"/>
    <mergeCell ref="A76:D76"/>
    <mergeCell ref="D23:D24"/>
    <mergeCell ref="A25:D25"/>
    <mergeCell ref="A37:C37"/>
    <mergeCell ref="A39:D39"/>
    <mergeCell ref="A41:C41"/>
    <mergeCell ref="A43:D43"/>
    <mergeCell ref="A30:C30"/>
    <mergeCell ref="A5:F5"/>
    <mergeCell ref="A6:C6"/>
    <mergeCell ref="A8:C8"/>
    <mergeCell ref="A9:C9"/>
    <mergeCell ref="A10:F10"/>
    <mergeCell ref="A1:F1"/>
    <mergeCell ref="A3:C4"/>
    <mergeCell ref="A11:C11"/>
    <mergeCell ref="A12:C12"/>
    <mergeCell ref="A15:C15"/>
    <mergeCell ref="A16:C16"/>
    <mergeCell ref="A13:C13"/>
    <mergeCell ref="A14:F14"/>
    <mergeCell ref="A17:C17"/>
    <mergeCell ref="A26:C26"/>
    <mergeCell ref="A27:C27"/>
    <mergeCell ref="A28:C28"/>
    <mergeCell ref="A29:C29"/>
    <mergeCell ref="A20:C20"/>
    <mergeCell ref="A31:C31"/>
    <mergeCell ref="A32:C32"/>
    <mergeCell ref="A33:C33"/>
    <mergeCell ref="A34:C34"/>
    <mergeCell ref="A19:C19"/>
    <mergeCell ref="A21:C21"/>
    <mergeCell ref="A23:C24"/>
    <mergeCell ref="A35:C35"/>
    <mergeCell ref="A36:C36"/>
    <mergeCell ref="A38:C38"/>
    <mergeCell ref="A40:C40"/>
    <mergeCell ref="A52:C52"/>
    <mergeCell ref="A42:C42"/>
    <mergeCell ref="A44:C44"/>
    <mergeCell ref="A45:C45"/>
    <mergeCell ref="A46:C46"/>
    <mergeCell ref="A48:D48"/>
    <mergeCell ref="A51:C51"/>
    <mergeCell ref="A60:C60"/>
    <mergeCell ref="A61:C61"/>
    <mergeCell ref="A62:C62"/>
    <mergeCell ref="A47:C47"/>
    <mergeCell ref="A49:C49"/>
    <mergeCell ref="A50:C50"/>
    <mergeCell ref="A59:D59"/>
    <mergeCell ref="A63:C63"/>
    <mergeCell ref="A64:C64"/>
    <mergeCell ref="A54:C54"/>
    <mergeCell ref="A55:C55"/>
    <mergeCell ref="A53:D53"/>
    <mergeCell ref="A56:C56"/>
    <mergeCell ref="A57:C57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4" sqref="B14"/>
    </sheetView>
  </sheetViews>
  <sheetFormatPr defaultRowHeight="15" x14ac:dyDescent="0.25"/>
  <cols>
    <col min="1" max="1" width="3.5703125" style="178" customWidth="1"/>
    <col min="2" max="2" width="71.7109375" style="178" customWidth="1"/>
    <col min="3" max="3" width="16.140625" style="178" customWidth="1"/>
    <col min="4" max="16384" width="9.140625" style="178"/>
  </cols>
  <sheetData>
    <row r="1" spans="1:6" x14ac:dyDescent="0.25">
      <c r="A1" s="316" t="s">
        <v>79</v>
      </c>
      <c r="B1" s="316"/>
      <c r="C1" s="316"/>
    </row>
    <row r="2" spans="1:6" x14ac:dyDescent="0.25">
      <c r="A2" s="316" t="s">
        <v>80</v>
      </c>
      <c r="B2" s="316"/>
      <c r="C2" s="316"/>
    </row>
    <row r="3" spans="1:6" x14ac:dyDescent="0.25">
      <c r="A3" s="316" t="s">
        <v>81</v>
      </c>
      <c r="B3" s="316"/>
      <c r="C3" s="316"/>
    </row>
    <row r="4" spans="1:6" x14ac:dyDescent="0.25">
      <c r="C4" s="179"/>
    </row>
    <row r="5" spans="1:6" ht="25.5" x14ac:dyDescent="0.25">
      <c r="A5" s="180" t="s">
        <v>82</v>
      </c>
      <c r="B5" s="181" t="s">
        <v>83</v>
      </c>
      <c r="C5" s="182">
        <f>SUM(C7:C8)</f>
        <v>8112</v>
      </c>
    </row>
    <row r="6" spans="1:6" x14ac:dyDescent="0.25">
      <c r="A6" s="183"/>
      <c r="B6" s="184" t="s">
        <v>84</v>
      </c>
      <c r="C6" s="185"/>
    </row>
    <row r="7" spans="1:6" x14ac:dyDescent="0.25">
      <c r="A7" s="186">
        <v>1</v>
      </c>
      <c r="B7" s="187" t="s">
        <v>85</v>
      </c>
      <c r="C7" s="188">
        <v>5740</v>
      </c>
    </row>
    <row r="8" spans="1:6" x14ac:dyDescent="0.25">
      <c r="A8" s="186">
        <v>2</v>
      </c>
      <c r="B8" s="187" t="s">
        <v>86</v>
      </c>
      <c r="C8" s="188">
        <v>2372</v>
      </c>
    </row>
    <row r="9" spans="1:6" x14ac:dyDescent="0.25">
      <c r="A9" s="189"/>
      <c r="B9" s="190"/>
      <c r="C9" s="191"/>
    </row>
    <row r="10" spans="1:6" x14ac:dyDescent="0.25">
      <c r="C10" s="179"/>
    </row>
    <row r="11" spans="1:6" x14ac:dyDescent="0.25">
      <c r="A11" s="192" t="s">
        <v>87</v>
      </c>
      <c r="B11" s="193"/>
      <c r="C11" s="193" t="s">
        <v>88</v>
      </c>
      <c r="F11" s="193"/>
    </row>
    <row r="12" spans="1:6" x14ac:dyDescent="0.25">
      <c r="A12" s="192"/>
      <c r="B12" s="193"/>
      <c r="C12" s="193"/>
      <c r="F12" s="193"/>
    </row>
    <row r="13" spans="1:6" x14ac:dyDescent="0.25">
      <c r="A13" s="192"/>
      <c r="B13" s="193"/>
      <c r="C13" s="193"/>
      <c r="F13" s="193"/>
    </row>
    <row r="14" spans="1:6" x14ac:dyDescent="0.25">
      <c r="A14" s="192"/>
      <c r="B14" s="193"/>
      <c r="C14" s="193"/>
      <c r="F14" s="193"/>
    </row>
    <row r="15" spans="1:6" x14ac:dyDescent="0.25">
      <c r="A15" s="192" t="s">
        <v>89</v>
      </c>
      <c r="B15" s="193"/>
      <c r="C15" s="193" t="s">
        <v>90</v>
      </c>
      <c r="F15" s="193"/>
    </row>
    <row r="16" spans="1:6" x14ac:dyDescent="0.25">
      <c r="A16" s="194"/>
      <c r="B16" s="195"/>
      <c r="C16" s="195"/>
      <c r="D16" s="195"/>
    </row>
    <row r="17" spans="1:3" x14ac:dyDescent="0.25">
      <c r="A17" s="190"/>
      <c r="B17" s="196"/>
      <c r="C17" s="197"/>
    </row>
    <row r="18" spans="1:3" x14ac:dyDescent="0.25">
      <c r="A18" s="190"/>
      <c r="B18" s="196"/>
      <c r="C18" s="197"/>
    </row>
    <row r="19" spans="1:3" x14ac:dyDescent="0.25">
      <c r="A19" s="190"/>
      <c r="B19" s="190"/>
      <c r="C19" s="191"/>
    </row>
    <row r="20" spans="1:3" x14ac:dyDescent="0.25">
      <c r="A20" s="190"/>
      <c r="B20" s="190"/>
      <c r="C20" s="19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ОБЩАЯ 2019г.</vt:lpstr>
      <vt:lpstr>2019</vt:lpstr>
      <vt:lpstr>реестр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2020-03-23T10:56:40Z</dcterms:modified>
</cp:coreProperties>
</file>