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<sst xmlns="http://schemas.openxmlformats.org/spreadsheetml/2006/main" count="133" uniqueCount="85">
  <si>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</si>
  <si>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</si>
  <si>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</si>
  <si>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</si>
  <si>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</si>
  <si>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</si>
  <si>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</si>
  <si>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</si>
  <si>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</si>
  <si>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</si>
  <si>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</si>
  <si>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</si>
  <si>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</si>
  <si>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</si>
  <si>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</si>
  <si>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</si>
  <si>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</si>
  <si>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</si>
  <si>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</si>
  <si>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</si>
  <si>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</si>
  <si>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</si>
  <si>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</si>
  <si>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</si>
  <si>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</si>
  <si>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</si>
  <si>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</si>
  <si>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</si>
  <si>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</si>
  <si>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</si>
  <si>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</si>
  <si>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</si>
  <si>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</si>
  <si>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</si>
  <si>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</si>
  <si>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</si>
  <si>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</si>
  <si>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</si>
  <si>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</si>
  <si>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</si>
  <si>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</si>
  <si>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</si>
  <si>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</si>
  <si>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</si>
  <si>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</si>
  <si>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</si>
  <si>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</si>
  <si>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</si>
  <si>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</si>
  <si>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</si>
  <si>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</si>
  <si>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</si>
  <si>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</si>
  <si>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</si>
  <si>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</si>
  <si>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</si>
  <si>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</si>
  <si>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</si>
  <si>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</si>
  <si>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</si>
  <si>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</si>
  <si>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</si>
  <si>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</si>
  <si>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</si>
  <si>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</si>
  <si>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</si>
  <si>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</si>
  <si>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</si>
  <si>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</si>
  <si>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</si>
  <si>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</si>
  <si>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</si>
  <si>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</si>
  <si>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</si>
  <si>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</si>
  <si>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</si>
  <si>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</si>
  <si>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</si>
  <si>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Чехова, 17/1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</si>
  <si>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</si>
  <si>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</si>
  <si>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</si>
  <si>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 *выполненно по видам работ по статье текущий ремонт согласно сводного реестра: Подготовка элеваторного узла к отопительному сезону</t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</si>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</sst>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1" t="s">
        <v>58</v>
      </c>
      <c r="B1" s="171"/>
      <c r="C1" s="171"/>
      <c r="D1" s="171"/>
      <c r="E1" s="171"/>
      <c r="F1" s="171"/>
      <c r="G1" s="171"/>
    </row>
    <row r="2" spans="1:4" ht="12.75">
      <c r="A2" s="172" t="s">
        <v>0</v>
      </c>
      <c r="B2" s="172"/>
      <c r="C2" s="3">
        <f>C3+C4</f>
        <v>400</v>
      </c>
      <c r="D2" s="4"/>
    </row>
    <row r="3" spans="1:5" ht="12.75">
      <c r="A3" s="173" t="s">
        <v>1</v>
      </c>
      <c r="B3" s="173"/>
      <c r="C3" s="142">
        <v>400</v>
      </c>
      <c r="D3" s="4"/>
      <c r="E3" s="7"/>
    </row>
    <row r="4" spans="1:5" ht="12.75">
      <c r="A4" s="173" t="s">
        <v>2</v>
      </c>
      <c r="B4" s="173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4" t="s">
        <v>39</v>
      </c>
      <c r="B6" s="174"/>
      <c r="C6" s="174"/>
      <c r="D6" s="175"/>
      <c r="E6" s="11" t="s">
        <v>42</v>
      </c>
      <c r="F6" s="12" t="s">
        <v>43</v>
      </c>
      <c r="G6" s="13" t="s">
        <v>40</v>
      </c>
    </row>
    <row r="7" spans="1:7" ht="21" customHeight="1">
      <c r="A7" s="174"/>
      <c r="B7" s="174"/>
      <c r="C7" s="174"/>
      <c r="D7" s="175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6" t="s">
        <v>11</v>
      </c>
      <c r="B8" s="177"/>
      <c r="C8" s="177"/>
      <c r="D8" s="177"/>
      <c r="E8" s="177"/>
      <c r="F8" s="177"/>
      <c r="G8" s="178"/>
    </row>
    <row r="9" spans="1:8" s="17" customFormat="1" ht="28.5" customHeight="1">
      <c r="A9" s="179" t="s">
        <v>59</v>
      </c>
      <c r="B9" s="179"/>
      <c r="C9" s="180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1" t="s">
        <v>60</v>
      </c>
      <c r="B13" s="182"/>
      <c r="C13" s="183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4" t="s">
        <v>3</v>
      </c>
      <c r="B14" s="185"/>
      <c r="C14" s="186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7" t="s">
        <v>4</v>
      </c>
      <c r="B15" s="187"/>
      <c r="C15" s="18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9" t="s">
        <v>5</v>
      </c>
      <c r="B16" s="190"/>
      <c r="C16" s="190"/>
      <c r="D16" s="190"/>
      <c r="E16" s="190"/>
      <c r="F16" s="190"/>
      <c r="G16" s="191"/>
    </row>
    <row r="17" spans="1:11" s="17" customFormat="1" ht="25.5" customHeight="1">
      <c r="A17" s="192" t="s">
        <v>6</v>
      </c>
      <c r="B17" s="192"/>
      <c r="C17" s="193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4" t="s">
        <v>7</v>
      </c>
      <c r="B18" s="185"/>
      <c r="C18" s="185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7" t="s">
        <v>8</v>
      </c>
      <c r="B19" s="187"/>
      <c r="C19" s="187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9" t="s">
        <v>67</v>
      </c>
      <c r="B20" s="190"/>
      <c r="C20" s="190"/>
      <c r="D20" s="190"/>
      <c r="E20" s="190"/>
      <c r="F20" s="190"/>
      <c r="G20" s="191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4" t="s">
        <v>46</v>
      </c>
      <c r="B21" s="194"/>
      <c r="C21" s="194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5" t="s">
        <v>47</v>
      </c>
      <c r="B22" s="196"/>
      <c r="C22" s="197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8" t="s">
        <v>68</v>
      </c>
      <c r="B23" s="198"/>
      <c r="C23" s="19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9" t="s">
        <v>38</v>
      </c>
      <c r="B25" s="200"/>
      <c r="C25" s="200"/>
      <c r="D25" s="201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2" t="s">
        <v>9</v>
      </c>
      <c r="B26" s="202"/>
      <c r="C26" s="202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3" t="s">
        <v>10</v>
      </c>
      <c r="B27" s="203"/>
      <c r="C27" s="203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4" t="s">
        <v>48</v>
      </c>
      <c r="B29" s="205"/>
      <c r="C29" s="206"/>
      <c r="D29" s="37"/>
      <c r="E29" s="210">
        <f>E44+E48+E53+E58+E63</f>
        <v>65760</v>
      </c>
      <c r="F29" s="38"/>
      <c r="G29" s="38"/>
      <c r="H29" s="104"/>
    </row>
    <row r="30" spans="1:8" s="39" customFormat="1" ht="12.75">
      <c r="A30" s="207"/>
      <c r="B30" s="208"/>
      <c r="C30" s="209"/>
      <c r="D30" s="40"/>
      <c r="E30" s="210"/>
      <c r="F30" s="38"/>
      <c r="G30" s="38"/>
      <c r="H30" s="104"/>
    </row>
    <row r="31" spans="1:8" s="39" customFormat="1" ht="15">
      <c r="A31" s="211" t="s">
        <v>11</v>
      </c>
      <c r="B31" s="211"/>
      <c r="C31" s="211"/>
      <c r="D31" s="211"/>
      <c r="E31" s="211"/>
      <c r="F31" s="38"/>
      <c r="G31" s="38"/>
      <c r="H31" s="104"/>
    </row>
    <row r="32" spans="1:8" s="39" customFormat="1" ht="24.75" customHeight="1">
      <c r="A32" s="212" t="s">
        <v>12</v>
      </c>
      <c r="B32" s="212"/>
      <c r="C32" s="212"/>
      <c r="D32" s="41"/>
      <c r="E32" s="42"/>
      <c r="F32" s="38"/>
      <c r="G32" s="38"/>
      <c r="H32" s="104"/>
    </row>
    <row r="33" spans="1:9" s="39" customFormat="1" ht="45.75" customHeight="1">
      <c r="A33" s="213" t="s">
        <v>55</v>
      </c>
      <c r="B33" s="214"/>
      <c r="C33" s="21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3" t="s">
        <v>49</v>
      </c>
      <c r="B34" s="214"/>
      <c r="C34" s="21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2" t="s">
        <v>13</v>
      </c>
      <c r="B35" s="212"/>
      <c r="C35" s="212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3" t="s">
        <v>50</v>
      </c>
      <c r="B36" s="214"/>
      <c r="C36" s="21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3" t="s">
        <v>51</v>
      </c>
      <c r="B37" s="214"/>
      <c r="C37" s="21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6" t="s">
        <v>14</v>
      </c>
      <c r="B38" s="216"/>
      <c r="C38" s="216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6" t="s">
        <v>61</v>
      </c>
      <c r="B39" s="216"/>
      <c r="C39" s="216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7" t="s">
        <v>17</v>
      </c>
      <c r="B40" s="218"/>
      <c r="C40" s="219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6" t="s">
        <v>41</v>
      </c>
      <c r="B41" s="216"/>
      <c r="C41" s="216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3" t="s">
        <v>15</v>
      </c>
      <c r="B42" s="214"/>
      <c r="C42" s="21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3" t="s">
        <v>16</v>
      </c>
      <c r="B43" s="214"/>
      <c r="C43" s="21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0" t="s">
        <v>18</v>
      </c>
      <c r="B44" s="220"/>
      <c r="C44" s="220"/>
      <c r="D44" s="54"/>
      <c r="E44" s="126">
        <f>E40+E41+E42+E43</f>
        <v>60928</v>
      </c>
    </row>
    <row r="45" spans="1:5" ht="15">
      <c r="A45" s="211" t="s">
        <v>5</v>
      </c>
      <c r="B45" s="211"/>
      <c r="C45" s="211"/>
      <c r="D45" s="211"/>
      <c r="E45" s="211"/>
    </row>
    <row r="46" spans="1:8" ht="12.75">
      <c r="A46" s="221" t="s">
        <v>19</v>
      </c>
      <c r="B46" s="221"/>
      <c r="C46" s="221"/>
      <c r="D46" s="143">
        <v>3.97</v>
      </c>
      <c r="E46" s="123">
        <v>2000</v>
      </c>
      <c r="H46" s="104"/>
    </row>
    <row r="47" spans="1:8" ht="12.75">
      <c r="A47" s="216" t="s">
        <v>41</v>
      </c>
      <c r="B47" s="216"/>
      <c r="C47" s="216"/>
      <c r="D47" s="143">
        <v>0.59</v>
      </c>
      <c r="E47" s="123">
        <f>D47*C2*12</f>
        <v>2832</v>
      </c>
      <c r="H47" s="108"/>
    </row>
    <row r="48" spans="1:5" ht="12.75">
      <c r="A48" s="212" t="s">
        <v>20</v>
      </c>
      <c r="B48" s="212"/>
      <c r="C48" s="212"/>
      <c r="D48" s="48"/>
      <c r="E48" s="124">
        <f>SUM(E46:E47)</f>
        <v>4832</v>
      </c>
    </row>
    <row r="49" spans="1:8" s="27" customFormat="1" ht="14.25" customHeight="1">
      <c r="A49" s="222" t="s">
        <v>21</v>
      </c>
      <c r="B49" s="223"/>
      <c r="C49" s="223"/>
      <c r="D49" s="223"/>
      <c r="E49" s="224"/>
      <c r="F49" s="56"/>
      <c r="G49" s="56"/>
      <c r="H49" s="101"/>
    </row>
    <row r="50" spans="1:8" s="27" customFormat="1" ht="51" customHeight="1">
      <c r="A50" s="225" t="s">
        <v>22</v>
      </c>
      <c r="B50" s="226"/>
      <c r="C50" s="227"/>
      <c r="D50" s="57"/>
      <c r="E50" s="135">
        <v>0</v>
      </c>
      <c r="F50" s="56"/>
      <c r="G50" s="56"/>
      <c r="H50" s="101"/>
    </row>
    <row r="51" spans="1:8" s="27" customFormat="1" ht="12.75" customHeight="1">
      <c r="A51" s="228" t="s">
        <v>23</v>
      </c>
      <c r="B51" s="229"/>
      <c r="C51" s="230"/>
      <c r="D51" s="57"/>
      <c r="E51" s="135">
        <v>0</v>
      </c>
      <c r="F51" s="56"/>
      <c r="G51" s="56"/>
      <c r="H51" s="101"/>
    </row>
    <row r="52" spans="1:8" s="27" customFormat="1" ht="12.75" customHeight="1">
      <c r="A52" s="231" t="s">
        <v>24</v>
      </c>
      <c r="B52" s="231"/>
      <c r="C52" s="23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2" t="s">
        <v>25</v>
      </c>
      <c r="B53" s="232"/>
      <c r="C53" s="23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3" t="s">
        <v>26</v>
      </c>
      <c r="B54" s="234"/>
      <c r="C54" s="234"/>
      <c r="D54" s="234"/>
      <c r="E54" s="235"/>
      <c r="F54" s="59"/>
      <c r="G54" s="59"/>
      <c r="H54" s="102"/>
    </row>
    <row r="55" spans="1:8" s="31" customFormat="1" ht="12.75">
      <c r="A55" s="236" t="s">
        <v>24</v>
      </c>
      <c r="B55" s="236"/>
      <c r="C55" s="236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6" t="s">
        <v>27</v>
      </c>
      <c r="B56" s="236"/>
      <c r="C56" s="236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7" t="s">
        <v>54</v>
      </c>
      <c r="B57" s="238"/>
      <c r="C57" s="239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0" t="s">
        <v>28</v>
      </c>
      <c r="B58" s="240"/>
      <c r="C58" s="240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1" t="s">
        <v>29</v>
      </c>
      <c r="B59" s="242"/>
      <c r="C59" s="242"/>
      <c r="D59" s="242"/>
      <c r="E59" s="243"/>
      <c r="F59" s="61"/>
      <c r="G59" s="61"/>
      <c r="H59" s="103"/>
    </row>
    <row r="60" spans="1:8" s="33" customFormat="1" ht="12.75" customHeight="1">
      <c r="A60" s="244" t="s">
        <v>24</v>
      </c>
      <c r="B60" s="244"/>
      <c r="C60" s="244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4" t="s">
        <v>27</v>
      </c>
      <c r="B61" s="244"/>
      <c r="C61" s="244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4" t="s">
        <v>54</v>
      </c>
      <c r="B62" s="244"/>
      <c r="C62" s="244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5" t="s">
        <v>30</v>
      </c>
      <c r="B63" s="245"/>
      <c r="C63" s="245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6" t="s">
        <v>31</v>
      </c>
      <c r="B65" s="247"/>
      <c r="C65" s="247"/>
      <c r="D65" s="247"/>
      <c r="E65" s="248"/>
    </row>
    <row r="66" spans="1:8" ht="12.75">
      <c r="A66" s="249" t="s">
        <v>62</v>
      </c>
      <c r="B66" s="250"/>
      <c r="C66" s="251"/>
      <c r="D66" s="67"/>
      <c r="E66" s="155">
        <f>E15-E44</f>
        <v>-35077.65986394558</v>
      </c>
      <c r="H66" s="110"/>
    </row>
    <row r="67" spans="1:5" ht="12.75">
      <c r="A67" s="249" t="s">
        <v>63</v>
      </c>
      <c r="B67" s="250"/>
      <c r="C67" s="251"/>
      <c r="D67" s="67"/>
      <c r="E67" s="154" t="e">
        <f>F19-E48</f>
        <v>#DIV/0!</v>
      </c>
    </row>
    <row r="68" spans="1:8" s="31" customFormat="1" ht="12.75">
      <c r="A68" s="252" t="s">
        <v>64</v>
      </c>
      <c r="B68" s="252"/>
      <c r="C68" s="252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3" t="s">
        <v>65</v>
      </c>
      <c r="B69" s="253"/>
      <c r="C69" s="253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4" t="s">
        <v>66</v>
      </c>
      <c r="B70" s="254"/>
      <c r="C70" s="254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5" t="s">
        <v>77</v>
      </c>
      <c r="B71" s="256"/>
      <c r="C71" s="257"/>
      <c r="D71" s="77"/>
      <c r="E71" s="78">
        <v>0</v>
      </c>
      <c r="F71" s="56"/>
      <c r="G71" s="56"/>
      <c r="H71" s="76"/>
    </row>
    <row r="72" spans="1:11" ht="34.5" customHeight="1">
      <c r="A72" s="258" t="s">
        <v>76</v>
      </c>
      <c r="B72" s="259"/>
      <c r="C72" s="260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1" t="s">
        <v>37</v>
      </c>
      <c r="B81" s="261"/>
      <c r="C81" s="261"/>
      <c r="D81" s="261"/>
      <c r="E81" s="261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0">
      <selection activeCell="G23" sqref="G23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9" bestFit="1" customWidth="1"/>
    <col min="5" max="5" width="11.421875" style="6" bestFit="1" customWidth="1"/>
    <col min="6" max="6" width="11.28125" style="6" customWidth="1"/>
    <col min="7" max="9" width="9.140625" style="1" customWidth="1"/>
    <col min="10" max="16384" width="9.140625" style="1" customWidth="1"/>
  </cols>
  <sheetData>
    <row r="1" spans="1:6" ht="55.5" customHeight="1">
      <c r="A1" s="171" t="s">
        <v>78</v>
      </c>
      <c r="B1" s="171"/>
      <c r="C1" s="171"/>
      <c r="D1" s="171"/>
      <c r="E1" s="171"/>
      <c r="F1" s="171"/>
    </row>
    <row r="2" spans="1:4" ht="12.75">
      <c r="A2" s="8"/>
      <c r="B2" s="2"/>
      <c r="C2" s="9"/>
      <c r="D2" s="7"/>
    </row>
    <row r="3" spans="1:6" ht="31.5">
      <c r="A3" s="262" t="s">
        <v>39</v>
      </c>
      <c r="B3" s="262"/>
      <c r="C3" s="262"/>
      <c r="D3" s="165" t="s">
        <v>42</v>
      </c>
      <c r="E3" s="165" t="s">
        <v>43</v>
      </c>
      <c r="F3" s="166" t="s">
        <v>40</v>
      </c>
    </row>
    <row r="4" spans="1:6" ht="21" customHeight="1">
      <c r="A4" s="262"/>
      <c r="B4" s="262"/>
      <c r="C4" s="262"/>
      <c r="D4" s="167">
        <v>364277.87000000005</v>
      </c>
      <c r="E4" s="167">
        <v>386980.94</v>
      </c>
      <c r="F4" s="167">
        <v>-22703.069999999992</v>
      </c>
    </row>
    <row r="5" spans="1:6" ht="12.75" customHeight="1">
      <c r="A5" s="176" t="s">
        <v>11</v>
      </c>
      <c r="B5" s="177"/>
      <c r="C5" s="177"/>
      <c r="D5" s="177"/>
      <c r="E5" s="177"/>
      <c r="F5" s="178"/>
    </row>
    <row r="6" spans="1:6" ht="28.5" customHeight="1">
      <c r="A6" s="263" t="s">
        <v>59</v>
      </c>
      <c r="B6" s="263"/>
      <c r="C6" s="264"/>
      <c r="D6" s="162">
        <v>219145.2</v>
      </c>
      <c r="E6" s="162">
        <v>226251.94</v>
      </c>
      <c r="F6" s="162">
        <v>-7106.739999999991</v>
      </c>
    </row>
    <row r="7" spans="1:6" ht="27.75" customHeight="1">
      <c r="A7" s="213" t="s">
        <v>3</v>
      </c>
      <c r="B7" s="214"/>
      <c r="C7" s="215"/>
      <c r="D7" s="162">
        <v>9361.454000000002</v>
      </c>
      <c r="E7" s="162">
        <v>16412.08643655703</v>
      </c>
      <c r="F7" s="162">
        <v>-7050.632436557029</v>
      </c>
    </row>
    <row r="8" spans="1:6" ht="12.75" customHeight="1">
      <c r="A8" s="187" t="s">
        <v>4</v>
      </c>
      <c r="B8" s="187"/>
      <c r="C8" s="188"/>
      <c r="D8" s="167">
        <v>228506.654</v>
      </c>
      <c r="E8" s="167">
        <v>242664.02643655703</v>
      </c>
      <c r="F8" s="167">
        <v>-14157.37243655702</v>
      </c>
    </row>
    <row r="9" spans="1:6" ht="12.75" customHeight="1">
      <c r="A9" s="189" t="s">
        <v>5</v>
      </c>
      <c r="B9" s="190"/>
      <c r="C9" s="190"/>
      <c r="D9" s="190"/>
      <c r="E9" s="190"/>
      <c r="F9" s="191"/>
    </row>
    <row r="10" spans="1:6" ht="25.5" customHeight="1">
      <c r="A10" s="265" t="s">
        <v>6</v>
      </c>
      <c r="B10" s="265"/>
      <c r="C10" s="266"/>
      <c r="D10" s="162">
        <v>106404.72</v>
      </c>
      <c r="E10" s="162">
        <v>110318.05</v>
      </c>
      <c r="F10" s="162">
        <v>-3913.3300000000017</v>
      </c>
    </row>
    <row r="11" spans="1:6" ht="27" customHeight="1">
      <c r="A11" s="213" t="s">
        <v>7</v>
      </c>
      <c r="B11" s="214"/>
      <c r="C11" s="214"/>
      <c r="D11" s="162">
        <v>4170.096</v>
      </c>
      <c r="E11" s="162">
        <v>7310.827570240766</v>
      </c>
      <c r="F11" s="162">
        <v>-3140.731570240767</v>
      </c>
    </row>
    <row r="12" spans="1:6" ht="12.75" customHeight="1">
      <c r="A12" s="187" t="s">
        <v>8</v>
      </c>
      <c r="B12" s="187"/>
      <c r="C12" s="187"/>
      <c r="D12" s="167">
        <v>110574.816</v>
      </c>
      <c r="E12" s="167">
        <v>117628.87757024077</v>
      </c>
      <c r="F12" s="167">
        <v>-7054.061570240769</v>
      </c>
    </row>
    <row r="13" spans="1:6" ht="13.5">
      <c r="A13" s="189" t="s">
        <v>67</v>
      </c>
      <c r="B13" s="190"/>
      <c r="C13" s="190"/>
      <c r="D13" s="190"/>
      <c r="E13" s="190"/>
      <c r="F13" s="191"/>
    </row>
    <row r="14" spans="1:6" ht="29.25" customHeight="1">
      <c r="A14" s="216" t="s">
        <v>46</v>
      </c>
      <c r="B14" s="216"/>
      <c r="C14" s="216"/>
      <c r="D14" s="162">
        <v>24243.84</v>
      </c>
      <c r="E14" s="162">
        <v>25018.05</v>
      </c>
      <c r="F14" s="162">
        <v>-774.2099999999991</v>
      </c>
    </row>
    <row r="15" spans="1:6" ht="12.75">
      <c r="A15" s="213" t="s">
        <v>47</v>
      </c>
      <c r="B15" s="214"/>
      <c r="C15" s="215"/>
      <c r="D15" s="162">
        <v>952.5600000000002</v>
      </c>
      <c r="E15" s="162">
        <v>1669.985993202206</v>
      </c>
      <c r="F15" s="162">
        <v>-717.4259932022057</v>
      </c>
    </row>
    <row r="16" spans="1:6" ht="12.75">
      <c r="A16" s="198" t="s">
        <v>68</v>
      </c>
      <c r="B16" s="198"/>
      <c r="C16" s="198"/>
      <c r="D16" s="167">
        <v>25196.4</v>
      </c>
      <c r="E16" s="167">
        <v>26688.035993202204</v>
      </c>
      <c r="F16" s="167">
        <v>-1491.6359932022024</v>
      </c>
    </row>
    <row r="17" spans="1:5" ht="12.75" customHeight="1">
      <c r="A17" s="163"/>
      <c r="B17" s="163"/>
      <c r="C17" s="163"/>
      <c r="D17" s="161"/>
      <c r="E17" s="161"/>
    </row>
    <row r="18" spans="1:6" s="39" customFormat="1" ht="26.25" customHeight="1">
      <c r="A18" s="267" t="s">
        <v>48</v>
      </c>
      <c r="B18" s="268"/>
      <c r="C18" s="269"/>
      <c r="D18" s="133">
        <v>250326.81</v>
      </c>
      <c r="E18" s="38"/>
      <c r="F18" s="38"/>
    </row>
    <row r="19" spans="1:6" s="39" customFormat="1" ht="15">
      <c r="A19" s="211" t="s">
        <v>11</v>
      </c>
      <c r="B19" s="211"/>
      <c r="C19" s="211"/>
      <c r="D19" s="211"/>
      <c r="E19" s="38"/>
      <c r="F19" s="38"/>
    </row>
    <row r="20" spans="1:6" s="39" customFormat="1" ht="24.75" customHeight="1">
      <c r="A20" s="187" t="s">
        <v>12</v>
      </c>
      <c r="B20" s="187"/>
      <c r="C20" s="187"/>
      <c r="D20" s="167"/>
      <c r="E20" s="38"/>
      <c r="F20" s="38"/>
    </row>
    <row r="21" spans="1:6" s="39" customFormat="1" ht="45.75" customHeight="1">
      <c r="A21" s="213" t="s">
        <v>55</v>
      </c>
      <c r="B21" s="214"/>
      <c r="C21" s="215"/>
      <c r="D21" s="123">
        <v>153138.12</v>
      </c>
      <c r="E21" s="38"/>
      <c r="F21" s="38"/>
    </row>
    <row r="22" spans="1:5" s="39" customFormat="1" ht="12.75" customHeight="1">
      <c r="A22" s="213" t="s">
        <v>49</v>
      </c>
      <c r="B22" s="214"/>
      <c r="C22" s="215"/>
      <c r="D22" s="123">
        <v>0</v>
      </c>
      <c r="E22" s="38"/>
    </row>
    <row r="23" spans="1:6" s="39" customFormat="1" ht="25.5" customHeight="1">
      <c r="A23" s="187" t="s">
        <v>13</v>
      </c>
      <c r="B23" s="187"/>
      <c r="C23" s="187"/>
      <c r="D23" s="133"/>
      <c r="E23" s="38"/>
      <c r="F23" s="38"/>
    </row>
    <row r="24" spans="1:6" s="39" customFormat="1" ht="12.75">
      <c r="A24" s="216" t="s">
        <v>14</v>
      </c>
      <c r="B24" s="216"/>
      <c r="C24" s="216"/>
      <c r="D24" s="123">
        <v>15117.84</v>
      </c>
      <c r="E24" s="38"/>
      <c r="F24" s="38"/>
    </row>
    <row r="25" spans="1:6" s="39" customFormat="1" ht="12.75" customHeight="1">
      <c r="A25" s="188" t="s">
        <v>17</v>
      </c>
      <c r="B25" s="270"/>
      <c r="C25" s="271"/>
      <c r="D25" s="133">
        <v>168255.96</v>
      </c>
      <c r="E25" s="38"/>
      <c r="F25" s="38"/>
    </row>
    <row r="26" spans="1:6" s="39" customFormat="1" ht="12.75">
      <c r="A26" s="216" t="s">
        <v>41</v>
      </c>
      <c r="B26" s="216"/>
      <c r="C26" s="216"/>
      <c r="D26" s="123">
        <v>43953.719999999994</v>
      </c>
      <c r="E26" s="38"/>
      <c r="F26" s="38"/>
    </row>
    <row r="27" spans="1:4" ht="12.75">
      <c r="A27" s="187" t="s">
        <v>18</v>
      </c>
      <c r="B27" s="187"/>
      <c r="C27" s="187"/>
      <c r="D27" s="133">
        <v>212209.68</v>
      </c>
    </row>
    <row r="28" spans="1:4" ht="15">
      <c r="A28" s="211" t="s">
        <v>5</v>
      </c>
      <c r="B28" s="211"/>
      <c r="C28" s="211"/>
      <c r="D28" s="211"/>
    </row>
    <row r="29" spans="1:4" ht="28.5" customHeight="1">
      <c r="A29" s="216" t="s">
        <v>82</v>
      </c>
      <c r="B29" s="216"/>
      <c r="C29" s="216"/>
      <c r="D29" s="123">
        <v>8581.57</v>
      </c>
    </row>
    <row r="30" spans="1:4" ht="12.75">
      <c r="A30" s="216" t="s">
        <v>41</v>
      </c>
      <c r="B30" s="216"/>
      <c r="C30" s="216"/>
      <c r="D30" s="123">
        <v>13997.999999999998</v>
      </c>
    </row>
    <row r="31" spans="1:4" ht="12.75">
      <c r="A31" s="187" t="s">
        <v>20</v>
      </c>
      <c r="B31" s="187"/>
      <c r="C31" s="187"/>
      <c r="D31" s="133">
        <v>22579.57</v>
      </c>
    </row>
    <row r="32" spans="1:4" ht="14.25" customHeight="1">
      <c r="A32" s="272" t="s">
        <v>21</v>
      </c>
      <c r="B32" s="273"/>
      <c r="C32" s="273"/>
      <c r="D32" s="274"/>
    </row>
    <row r="33" spans="1:4" ht="51" customHeight="1">
      <c r="A33" s="213" t="s">
        <v>22</v>
      </c>
      <c r="B33" s="214"/>
      <c r="C33" s="215"/>
      <c r="D33" s="123">
        <v>11758.1</v>
      </c>
    </row>
    <row r="34" spans="1:4" ht="12.75" customHeight="1">
      <c r="A34" s="181" t="s">
        <v>23</v>
      </c>
      <c r="B34" s="182"/>
      <c r="C34" s="183"/>
      <c r="D34" s="123">
        <v>0</v>
      </c>
    </row>
    <row r="35" spans="1:4" ht="12.75" customHeight="1">
      <c r="A35" s="216" t="s">
        <v>24</v>
      </c>
      <c r="B35" s="216"/>
      <c r="C35" s="216"/>
      <c r="D35" s="123">
        <v>3779.46</v>
      </c>
    </row>
    <row r="36" spans="1:4" ht="12.75" customHeight="1">
      <c r="A36" s="187" t="s">
        <v>25</v>
      </c>
      <c r="B36" s="187"/>
      <c r="C36" s="187"/>
      <c r="D36" s="133">
        <v>15537.560000000001</v>
      </c>
    </row>
    <row r="37" spans="2:3" ht="12.75">
      <c r="B37" s="168"/>
      <c r="C37" s="168"/>
    </row>
    <row r="38" spans="1:4" ht="19.5" customHeight="1">
      <c r="A38" s="278" t="s">
        <v>31</v>
      </c>
      <c r="B38" s="279"/>
      <c r="C38" s="279"/>
      <c r="D38" s="280"/>
    </row>
    <row r="39" spans="1:4" ht="12.75" customHeight="1">
      <c r="A39" s="281" t="s">
        <v>79</v>
      </c>
      <c r="B39" s="282"/>
      <c r="C39" s="283"/>
      <c r="D39" s="167">
        <v>30454.346436557036</v>
      </c>
    </row>
    <row r="40" spans="1:4" ht="12.75" customHeight="1">
      <c r="A40" s="281" t="s">
        <v>80</v>
      </c>
      <c r="B40" s="282"/>
      <c r="C40" s="283"/>
      <c r="D40" s="167">
        <v>95049.30757024078</v>
      </c>
    </row>
    <row r="41" spans="1:4" ht="12.75" customHeight="1">
      <c r="A41" s="284" t="s">
        <v>81</v>
      </c>
      <c r="B41" s="284"/>
      <c r="C41" s="284"/>
      <c r="D41" s="167">
        <v>11150.475993202203</v>
      </c>
    </row>
    <row r="42" spans="1:4" ht="12.75">
      <c r="A42" s="275" t="s">
        <v>83</v>
      </c>
      <c r="B42" s="276"/>
      <c r="C42" s="277"/>
      <c r="D42" s="167">
        <v>63533.91349999998</v>
      </c>
    </row>
    <row r="43" spans="1:5" ht="30.75" customHeight="1">
      <c r="A43" s="275" t="s">
        <v>84</v>
      </c>
      <c r="B43" s="276"/>
      <c r="C43" s="277"/>
      <c r="D43" s="167">
        <v>200188.04350000003</v>
      </c>
      <c r="E43" s="80"/>
    </row>
    <row r="44" spans="1:5" ht="12.75">
      <c r="A44" s="164"/>
      <c r="B44" s="164"/>
      <c r="C44" s="164"/>
      <c r="D44" s="161"/>
      <c r="E44" s="80"/>
    </row>
    <row r="45" spans="1:5" ht="12.75">
      <c r="A45" s="164"/>
      <c r="B45" s="164"/>
      <c r="C45" s="164"/>
      <c r="D45" s="161"/>
      <c r="E45" s="80"/>
    </row>
    <row r="46" spans="1:4" ht="12.75">
      <c r="A46" s="83" t="s">
        <v>52</v>
      </c>
      <c r="D46" s="117" t="s">
        <v>53</v>
      </c>
    </row>
    <row r="47" ht="12.75">
      <c r="D47" s="117"/>
    </row>
    <row r="48" spans="1:4" ht="12.75">
      <c r="A48" s="86"/>
      <c r="B48" s="86"/>
      <c r="C48" s="86"/>
      <c r="D48" s="117"/>
    </row>
    <row r="49" spans="1:4" ht="12.75">
      <c r="A49" s="83" t="s">
        <v>32</v>
      </c>
      <c r="D49" s="170" t="s">
        <v>35</v>
      </c>
    </row>
    <row r="50" ht="12.75">
      <c r="D50" s="170"/>
    </row>
  </sheetData>
  <sheetProtection/>
  <mergeCells count="39">
    <mergeCell ref="A34:C34"/>
    <mergeCell ref="A35:C35"/>
    <mergeCell ref="A36:C36"/>
    <mergeCell ref="A43:C43"/>
    <mergeCell ref="A42:C42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2022-03-16T07:24:32Z</dcterms:modified>
  <cp:category/>
  <cp:version/>
  <cp:contentType/>
  <cp:contentStatus/>
</cp:coreProperties>
</file>