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<sst xmlns="http://schemas.openxmlformats.org/spreadsheetml/2006/main" count="70" uniqueCount="66">
  <si>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</si>
  <si>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</si>
  <si>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</si>
  <si>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</si>
  <si>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</si>
  <si>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</si>
  <si>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</si>
  <si>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</si>
  <si>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</si>
  <si>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</si>
  <si>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</si>
  <si>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</si>
  <si>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</si>
  <si>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</si>
  <si>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</si>
  <si>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</si>
  <si>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</si>
  <si>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</si>
  <si>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</si>
  <si>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</si>
  <si>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</si>
  <si>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</si>
  <si>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</si>
  <si>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</si>
  <si>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</si>
  <si>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</si>
  <si>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</si>
  <si>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</si>
  <si>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</si>
  <si>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</si>
  <si>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</si>
  <si>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</si>
  <si>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</si>
  <si>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</si>
  <si>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</si>
  <si>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</si>
  <si>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</si>
  <si>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</si>
  <si>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 xml:space="preserve">Начальник финансово - экономического отдела                                   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</si>
  <si>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</si>
  <si>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</si>
  <si>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</si>
  <si>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</si>
  <si>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</si>
  <si>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Советская, 137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</si>
  <si>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</si>
  <si>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</si>
  <si>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</si>
  <si>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</si>
  <si>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t xml:space="preserve">Сводный реестр выполненных работ по текущему ремонту за 2021год </t>
  </si>
  <si>
    <t>по жилому дому ул. Советская, 137</t>
  </si>
  <si>
    <t>Установка входных дверей подъезд № 1</t>
  </si>
  <si>
    <t>Ремонт канализации</t>
  </si>
  <si>
    <t>Замена светильников</t>
  </si>
  <si>
    <t>Окраска дверей подъезда №2,4</t>
  </si>
  <si>
    <t>Ремонт подъезда № 1,3</t>
  </si>
  <si>
    <t>Изготовление информационных стендов</t>
  </si>
  <si>
    <t>Ремонт крыльца подъезд №4</t>
  </si>
  <si>
    <t>Ремонт системы отопления</t>
  </si>
  <si>
    <t>Установка тамбурных дверей в подвал подъезд №4</t>
  </si>
  <si>
    <t>Подготовка элеваторного узла к отопительному сезону</t>
  </si>
  <si>
    <t xml:space="preserve">Технический  директор                                       </t>
  </si>
  <si>
    <t>Т.Т. Ермакова</t>
  </si>
  <si>
    <t xml:space="preserve">Т.И. Потапова </t>
  </si>
  <si>
    <t>Остаток по текущему ремонту с учетом содержания, кабеля, ПУ на 01.01.2021г.</t>
  </si>
  <si>
    <t>ИТОГО остаток по текущему ремонту с учетом содержания, кабеля, ПУ на 01.01.2022г.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</si>
</sst>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[$-419]General"/>
    <numFmt numFmtId="189" formatCode="&quot; &quot;#,##0.00&quot;    &quot;;&quot;-&quot;#,##0.00&quot;    &quot;;&quot; -&quot;#&quot;    &quot;;&quot; &quot;@&quot; &quot;"/>
    <numFmt numFmtId="190" formatCode="#,##0.00&quot;  &quot;;[Red]&quot;-&quot;#,##0.00&quot;  &quot;"/>
    <numFmt numFmtId="191" formatCode="_-* #,##0_р_._-;\-* #,##0_р_._-;_-* &quot;-&quot;??_р_._-;_-@_-"/>
    <numFmt numFmtId="192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rgb="FF0000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89" fontId="32" fillId="0" borderId="0" applyBorder="0" applyProtection="0">
      <alignment/>
    </xf>
    <xf numFmtId="188" fontId="32" fillId="0" borderId="0" applyBorder="0" applyProtection="0">
      <alignment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6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6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60" applyFont="1" applyFill="1" applyBorder="1" applyAlignment="1">
      <alignment horizontal="center" vertical="center"/>
    </xf>
    <xf numFmtId="173" fontId="6" fillId="0" borderId="10" xfId="60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60" applyNumberFormat="1" applyFont="1" applyFill="1" applyBorder="1" applyAlignment="1">
      <alignment horizontal="center" wrapText="1"/>
    </xf>
    <xf numFmtId="40" fontId="5" fillId="0" borderId="0" xfId="60" applyNumberFormat="1" applyFont="1" applyFill="1" applyBorder="1" applyAlignment="1">
      <alignment horizontal="center" vertical="center"/>
    </xf>
    <xf numFmtId="40" fontId="6" fillId="0" borderId="0" xfId="6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40" fontId="6" fillId="0" borderId="0" xfId="60" applyNumberFormat="1" applyFont="1" applyFill="1" applyAlignment="1">
      <alignment horizontal="center" vertical="center"/>
    </xf>
    <xf numFmtId="40" fontId="5" fillId="0" borderId="10" xfId="60" applyNumberFormat="1" applyFont="1" applyFill="1" applyBorder="1" applyAlignment="1">
      <alignment horizontal="center" vertical="center" wrapText="1"/>
    </xf>
    <xf numFmtId="40" fontId="5" fillId="0" borderId="10" xfId="60" applyNumberFormat="1" applyFont="1" applyFill="1" applyBorder="1" applyAlignment="1">
      <alignment horizontal="center" vertical="center"/>
    </xf>
    <xf numFmtId="173" fontId="5" fillId="0" borderId="10" xfId="60" applyFont="1" applyFill="1" applyBorder="1" applyAlignment="1">
      <alignment horizontal="center" vertical="center"/>
    </xf>
    <xf numFmtId="40" fontId="6" fillId="0" borderId="0" xfId="60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173" fontId="48" fillId="0" borderId="0" xfId="60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6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6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60" applyFont="1" applyBorder="1" applyAlignment="1">
      <alignment/>
    </xf>
    <xf numFmtId="0" fontId="48" fillId="0" borderId="0" xfId="0" applyFont="1" applyAlignment="1">
      <alignment horizontal="center"/>
    </xf>
    <xf numFmtId="0" fontId="10" fillId="0" borderId="0" xfId="0" applyFont="1" applyAlignment="1">
      <alignment/>
    </xf>
    <xf numFmtId="173" fontId="10" fillId="0" borderId="0" xfId="60" applyFont="1" applyAlignment="1">
      <alignment horizontal="right"/>
    </xf>
    <xf numFmtId="173" fontId="10" fillId="0" borderId="0" xfId="6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Comma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A55" sqref="A55:IV71"/>
    </sheetView>
  </sheetViews>
  <sheetFormatPr defaultColWidth="9.140625" defaultRowHeight="15"/>
  <cols>
    <col min="1" max="1" width="10.00390625" style="14" customWidth="1"/>
    <col min="2" max="2" width="9.140625" style="14" customWidth="1"/>
    <col min="3" max="3" width="44.00390625" style="14" customWidth="1"/>
    <col min="4" max="4" width="12.00390625" style="20" bestFit="1" customWidth="1"/>
    <col min="5" max="5" width="11.421875" style="4" bestFit="1" customWidth="1"/>
    <col min="6" max="6" width="12.421875" style="4" customWidth="1"/>
    <col min="7" max="16384" width="9.140625" style="2" customWidth="1"/>
  </cols>
  <sheetData>
    <row r="1" spans="1:6" ht="55.5" customHeight="1">
      <c r="A1" s="43" t="s">
        <v>44</v>
      </c>
      <c r="B1" s="43"/>
      <c r="C1" s="43"/>
      <c r="D1" s="43"/>
      <c r="E1" s="43"/>
      <c r="F1" s="43"/>
    </row>
    <row r="2" spans="1:4" ht="12.75">
      <c r="A2" s="6"/>
      <c r="B2" s="3"/>
      <c r="C2" s="7"/>
      <c r="D2" s="5"/>
    </row>
    <row r="3" spans="1:6" ht="31.5">
      <c r="A3" s="44" t="s">
        <v>24</v>
      </c>
      <c r="B3" s="44"/>
      <c r="C3" s="44"/>
      <c r="D3" s="21" t="s">
        <v>27</v>
      </c>
      <c r="E3" s="21" t="s">
        <v>28</v>
      </c>
      <c r="F3" s="25" t="s">
        <v>25</v>
      </c>
    </row>
    <row r="4" spans="1:6" ht="21" customHeight="1">
      <c r="A4" s="44"/>
      <c r="B4" s="44"/>
      <c r="C4" s="44"/>
      <c r="D4" s="22">
        <v>488944.274</v>
      </c>
      <c r="E4" s="22">
        <v>497529.314</v>
      </c>
      <c r="F4" s="22">
        <v>-8585.039999999979</v>
      </c>
    </row>
    <row r="5" spans="1:6" ht="12.75" customHeight="1">
      <c r="A5" s="45" t="s">
        <v>5</v>
      </c>
      <c r="B5" s="46"/>
      <c r="C5" s="46"/>
      <c r="D5" s="46"/>
      <c r="E5" s="46"/>
      <c r="F5" s="47"/>
    </row>
    <row r="6" spans="1:6" ht="28.5" customHeight="1">
      <c r="A6" s="48" t="s">
        <v>40</v>
      </c>
      <c r="B6" s="48"/>
      <c r="C6" s="49"/>
      <c r="D6" s="8">
        <v>291568.224</v>
      </c>
      <c r="E6" s="8">
        <v>296854.894</v>
      </c>
      <c r="F6" s="8">
        <v>-5286.669999999984</v>
      </c>
    </row>
    <row r="7" spans="1:6" ht="12.75" customHeight="1">
      <c r="A7" s="50" t="s">
        <v>0</v>
      </c>
      <c r="B7" s="50"/>
      <c r="C7" s="51"/>
      <c r="D7" s="22">
        <v>291568.224</v>
      </c>
      <c r="E7" s="22">
        <v>296854.894</v>
      </c>
      <c r="F7" s="22">
        <v>-5286.669999999984</v>
      </c>
    </row>
    <row r="8" spans="1:6" ht="12.75" customHeight="1">
      <c r="A8" s="52" t="s">
        <v>1</v>
      </c>
      <c r="B8" s="53"/>
      <c r="C8" s="53"/>
      <c r="D8" s="53"/>
      <c r="E8" s="53"/>
      <c r="F8" s="54"/>
    </row>
    <row r="9" spans="1:6" ht="25.5" customHeight="1">
      <c r="A9" s="55" t="s">
        <v>2</v>
      </c>
      <c r="B9" s="55"/>
      <c r="C9" s="56"/>
      <c r="D9" s="8">
        <v>157768.32</v>
      </c>
      <c r="E9" s="8">
        <v>160549.75</v>
      </c>
      <c r="F9" s="8">
        <v>-2781.429999999993</v>
      </c>
    </row>
    <row r="10" spans="1:6" ht="12.75" customHeight="1">
      <c r="A10" s="50" t="s">
        <v>3</v>
      </c>
      <c r="B10" s="50"/>
      <c r="C10" s="50"/>
      <c r="D10" s="22">
        <v>157768.32</v>
      </c>
      <c r="E10" s="22">
        <v>160549.75</v>
      </c>
      <c r="F10" s="22">
        <v>-2781.429999999993</v>
      </c>
    </row>
    <row r="11" spans="1:6" ht="13.5">
      <c r="A11" s="52" t="s">
        <v>41</v>
      </c>
      <c r="B11" s="53"/>
      <c r="C11" s="53"/>
      <c r="D11" s="53"/>
      <c r="E11" s="53"/>
      <c r="F11" s="54"/>
    </row>
    <row r="12" spans="1:6" ht="29.25" customHeight="1">
      <c r="A12" s="57" t="s">
        <v>33</v>
      </c>
      <c r="B12" s="57"/>
      <c r="C12" s="57"/>
      <c r="D12" s="8">
        <v>35946.72</v>
      </c>
      <c r="E12" s="8">
        <v>36463.66</v>
      </c>
      <c r="F12" s="8">
        <v>-516.9400000000023</v>
      </c>
    </row>
    <row r="13" spans="1:6" ht="12.75">
      <c r="A13" s="58" t="s">
        <v>42</v>
      </c>
      <c r="B13" s="58"/>
      <c r="C13" s="58"/>
      <c r="D13" s="22">
        <v>35946.72</v>
      </c>
      <c r="E13" s="22">
        <v>36463.66</v>
      </c>
      <c r="F13" s="22">
        <v>-516.9400000000023</v>
      </c>
    </row>
    <row r="14" spans="1:6" ht="12.75" customHeight="1">
      <c r="A14" s="9"/>
      <c r="B14" s="9"/>
      <c r="C14" s="9"/>
      <c r="D14" s="10"/>
      <c r="E14" s="10"/>
      <c r="F14" s="11"/>
    </row>
    <row r="15" spans="1:6" ht="12.75" customHeight="1">
      <c r="A15" s="59" t="s">
        <v>23</v>
      </c>
      <c r="B15" s="60"/>
      <c r="C15" s="60"/>
      <c r="D15" s="23">
        <v>3661.01</v>
      </c>
      <c r="E15" s="23">
        <v>3661.01</v>
      </c>
      <c r="F15" s="22">
        <v>0</v>
      </c>
    </row>
    <row r="16" spans="1:6" ht="12.75" customHeight="1">
      <c r="A16" s="58" t="s">
        <v>4</v>
      </c>
      <c r="B16" s="58"/>
      <c r="C16" s="58"/>
      <c r="D16" s="11">
        <v>3661.01</v>
      </c>
      <c r="E16" s="11">
        <v>3661.01</v>
      </c>
      <c r="F16" s="8">
        <v>0</v>
      </c>
    </row>
    <row r="17" spans="1:5" ht="12.75" customHeight="1">
      <c r="A17" s="26"/>
      <c r="B17" s="26"/>
      <c r="C17" s="26"/>
      <c r="D17" s="16"/>
      <c r="E17" s="16"/>
    </row>
    <row r="18" spans="1:6" s="13" customFormat="1" ht="26.25" customHeight="1">
      <c r="A18" s="61" t="s">
        <v>34</v>
      </c>
      <c r="B18" s="62"/>
      <c r="C18" s="63"/>
      <c r="D18" s="23">
        <v>706034.2865833333</v>
      </c>
      <c r="E18" s="12"/>
      <c r="F18" s="12"/>
    </row>
    <row r="19" spans="1:6" s="13" customFormat="1" ht="15">
      <c r="A19" s="64" t="s">
        <v>5</v>
      </c>
      <c r="B19" s="64"/>
      <c r="C19" s="64"/>
      <c r="D19" s="64"/>
      <c r="E19" s="12"/>
      <c r="F19" s="12"/>
    </row>
    <row r="20" spans="1:6" s="13" customFormat="1" ht="24.75" customHeight="1">
      <c r="A20" s="50" t="s">
        <v>6</v>
      </c>
      <c r="B20" s="50"/>
      <c r="C20" s="50"/>
      <c r="D20" s="22"/>
      <c r="E20" s="12"/>
      <c r="F20" s="12"/>
    </row>
    <row r="21" spans="1:6" s="13" customFormat="1" ht="45.75" customHeight="1">
      <c r="A21" s="65" t="s">
        <v>43</v>
      </c>
      <c r="B21" s="66"/>
      <c r="C21" s="67"/>
      <c r="D21" s="11">
        <v>235251.31</v>
      </c>
      <c r="E21" s="12"/>
      <c r="F21" s="12"/>
    </row>
    <row r="22" spans="1:5" s="13" customFormat="1" ht="12.75" customHeight="1">
      <c r="A22" s="65" t="s">
        <v>35</v>
      </c>
      <c r="B22" s="66"/>
      <c r="C22" s="67"/>
      <c r="D22" s="11">
        <v>4338</v>
      </c>
      <c r="E22" s="12"/>
    </row>
    <row r="23" spans="1:6" s="13" customFormat="1" ht="25.5" customHeight="1">
      <c r="A23" s="50" t="s">
        <v>7</v>
      </c>
      <c r="B23" s="50"/>
      <c r="C23" s="50"/>
      <c r="D23" s="23"/>
      <c r="E23" s="12"/>
      <c r="F23" s="12"/>
    </row>
    <row r="24" spans="1:6" s="13" customFormat="1" ht="12.75">
      <c r="A24" s="57" t="s">
        <v>8</v>
      </c>
      <c r="B24" s="57"/>
      <c r="C24" s="57"/>
      <c r="D24" s="11">
        <v>21568.032000000003</v>
      </c>
      <c r="E24" s="12"/>
      <c r="F24" s="12"/>
    </row>
    <row r="25" spans="1:6" s="13" customFormat="1" ht="12.75" customHeight="1">
      <c r="A25" s="51" t="s">
        <v>9</v>
      </c>
      <c r="B25" s="68"/>
      <c r="C25" s="69"/>
      <c r="D25" s="23">
        <v>261157.342</v>
      </c>
      <c r="E25" s="12"/>
      <c r="F25" s="12"/>
    </row>
    <row r="26" spans="1:6" s="13" customFormat="1" ht="12.75">
      <c r="A26" s="57" t="s">
        <v>26</v>
      </c>
      <c r="B26" s="57"/>
      <c r="C26" s="57"/>
      <c r="D26" s="11">
        <v>34748.496</v>
      </c>
      <c r="E26" s="12"/>
      <c r="F26" s="12"/>
    </row>
    <row r="27" spans="1:4" ht="12.75">
      <c r="A27" s="50" t="s">
        <v>10</v>
      </c>
      <c r="B27" s="50"/>
      <c r="C27" s="50"/>
      <c r="D27" s="23">
        <v>295905.838</v>
      </c>
    </row>
    <row r="28" spans="1:4" ht="15">
      <c r="A28" s="64" t="s">
        <v>1</v>
      </c>
      <c r="B28" s="64"/>
      <c r="C28" s="64"/>
      <c r="D28" s="64"/>
    </row>
    <row r="29" spans="1:4" ht="28.5" customHeight="1">
      <c r="A29" s="57" t="s">
        <v>11</v>
      </c>
      <c r="B29" s="57"/>
      <c r="C29" s="57"/>
      <c r="D29" s="11">
        <v>365293.51</v>
      </c>
    </row>
    <row r="30" spans="1:4" ht="12.75">
      <c r="A30" s="57" t="s">
        <v>26</v>
      </c>
      <c r="B30" s="57"/>
      <c r="C30" s="57"/>
      <c r="D30" s="11">
        <v>16775.136</v>
      </c>
    </row>
    <row r="31" spans="1:4" ht="12.75">
      <c r="A31" s="50" t="s">
        <v>12</v>
      </c>
      <c r="B31" s="50"/>
      <c r="C31" s="50"/>
      <c r="D31" s="23">
        <v>382068.646</v>
      </c>
    </row>
    <row r="32" spans="1:4" ht="14.25" customHeight="1">
      <c r="A32" s="70" t="s">
        <v>13</v>
      </c>
      <c r="B32" s="71"/>
      <c r="C32" s="71"/>
      <c r="D32" s="72"/>
    </row>
    <row r="33" spans="1:4" ht="51" customHeight="1">
      <c r="A33" s="65" t="s">
        <v>14</v>
      </c>
      <c r="B33" s="66"/>
      <c r="C33" s="67"/>
      <c r="D33" s="11">
        <v>21600</v>
      </c>
    </row>
    <row r="34" spans="1:4" ht="12.75" customHeight="1">
      <c r="A34" s="57" t="s">
        <v>15</v>
      </c>
      <c r="B34" s="57"/>
      <c r="C34" s="57"/>
      <c r="D34" s="11">
        <v>5392.008</v>
      </c>
    </row>
    <row r="35" spans="1:4" ht="12.75" customHeight="1">
      <c r="A35" s="50" t="s">
        <v>16</v>
      </c>
      <c r="B35" s="50"/>
      <c r="C35" s="50"/>
      <c r="D35" s="23">
        <v>26992.008</v>
      </c>
    </row>
    <row r="36" spans="1:4" ht="15">
      <c r="A36" s="70" t="s">
        <v>17</v>
      </c>
      <c r="B36" s="71"/>
      <c r="C36" s="71"/>
      <c r="D36" s="72"/>
    </row>
    <row r="37" spans="1:4" ht="12.75" customHeight="1">
      <c r="A37" s="65" t="s">
        <v>15</v>
      </c>
      <c r="B37" s="66"/>
      <c r="C37" s="67"/>
      <c r="D37" s="11">
        <v>457.6262500000001</v>
      </c>
    </row>
    <row r="38" spans="1:4" ht="12.75">
      <c r="A38" s="65" t="s">
        <v>18</v>
      </c>
      <c r="B38" s="66"/>
      <c r="C38" s="67"/>
      <c r="D38" s="11">
        <v>610.1683333333331</v>
      </c>
    </row>
    <row r="39" spans="1:4" ht="12.75" customHeight="1">
      <c r="A39" s="65" t="s">
        <v>39</v>
      </c>
      <c r="B39" s="66"/>
      <c r="C39" s="67"/>
      <c r="D39" s="11">
        <v>518.6430833333334</v>
      </c>
    </row>
    <row r="40" spans="1:4" ht="12.75" customHeight="1">
      <c r="A40" s="51" t="s">
        <v>19</v>
      </c>
      <c r="B40" s="68"/>
      <c r="C40" s="69"/>
      <c r="D40" s="23">
        <v>1067.794583333333</v>
      </c>
    </row>
    <row r="41" spans="2:3" ht="12.75">
      <c r="B41" s="19"/>
      <c r="C41" s="19"/>
    </row>
    <row r="42" spans="1:4" ht="19.5" customHeight="1">
      <c r="A42" s="76" t="s">
        <v>20</v>
      </c>
      <c r="B42" s="77"/>
      <c r="C42" s="77"/>
      <c r="D42" s="78"/>
    </row>
    <row r="43" spans="1:4" ht="12.75" customHeight="1">
      <c r="A43" s="73" t="s">
        <v>45</v>
      </c>
      <c r="B43" s="74"/>
      <c r="C43" s="75"/>
      <c r="D43" s="22">
        <v>949.0559999999823</v>
      </c>
    </row>
    <row r="44" spans="1:4" ht="12.75" customHeight="1">
      <c r="A44" s="73" t="s">
        <v>46</v>
      </c>
      <c r="B44" s="74"/>
      <c r="C44" s="75"/>
      <c r="D44" s="22">
        <v>-221518.896</v>
      </c>
    </row>
    <row r="45" spans="1:6" ht="12.75" customHeight="1">
      <c r="A45" s="79" t="s">
        <v>47</v>
      </c>
      <c r="B45" s="79"/>
      <c r="C45" s="79"/>
      <c r="D45" s="22">
        <v>2593.215416666667</v>
      </c>
      <c r="F45" s="27"/>
    </row>
    <row r="46" spans="1:4" ht="12.75" customHeight="1">
      <c r="A46" s="79" t="s">
        <v>48</v>
      </c>
      <c r="B46" s="79"/>
      <c r="C46" s="79"/>
      <c r="D46" s="22">
        <v>9471.652000000002</v>
      </c>
    </row>
    <row r="47" spans="1:4" ht="33.75" customHeight="1">
      <c r="A47" s="73" t="s">
        <v>64</v>
      </c>
      <c r="B47" s="74"/>
      <c r="C47" s="75"/>
      <c r="D47" s="22">
        <v>176198.86966666667</v>
      </c>
    </row>
    <row r="48" spans="1:5" ht="34.5" customHeight="1">
      <c r="A48" s="73" t="s">
        <v>65</v>
      </c>
      <c r="B48" s="74"/>
      <c r="C48" s="75"/>
      <c r="D48" s="22">
        <v>-32306.102916666685</v>
      </c>
      <c r="E48" s="15"/>
    </row>
    <row r="49" spans="1:5" ht="12.75">
      <c r="A49" s="28"/>
      <c r="B49" s="28"/>
      <c r="C49" s="28"/>
      <c r="D49" s="16"/>
      <c r="E49" s="15"/>
    </row>
    <row r="50" spans="1:5" ht="12.75">
      <c r="A50" s="28"/>
      <c r="B50" s="28"/>
      <c r="C50" s="28"/>
      <c r="D50" s="16"/>
      <c r="E50" s="15"/>
    </row>
    <row r="51" spans="1:4" ht="12.75">
      <c r="A51" s="14" t="s">
        <v>36</v>
      </c>
      <c r="D51" s="17" t="s">
        <v>37</v>
      </c>
    </row>
    <row r="52" ht="12.75">
      <c r="D52" s="17"/>
    </row>
    <row r="53" spans="1:4" ht="12.75">
      <c r="A53" s="18"/>
      <c r="B53" s="18"/>
      <c r="C53" s="18"/>
      <c r="D53" s="17"/>
    </row>
    <row r="54" spans="1:4" ht="12.75">
      <c r="A54" s="14" t="s">
        <v>21</v>
      </c>
      <c r="D54" s="24" t="s">
        <v>22</v>
      </c>
    </row>
    <row r="55" ht="12.75">
      <c r="D55" s="24"/>
    </row>
  </sheetData>
  <sheetProtection/>
  <mergeCells count="43">
    <mergeCell ref="A47:C47"/>
    <mergeCell ref="A48:C48"/>
    <mergeCell ref="A42:D42"/>
    <mergeCell ref="A43:C43"/>
    <mergeCell ref="A44:C44"/>
    <mergeCell ref="A45:C45"/>
    <mergeCell ref="A46:C46"/>
    <mergeCell ref="A35:C35"/>
    <mergeCell ref="A36:D36"/>
    <mergeCell ref="A37:C37"/>
    <mergeCell ref="A38:C38"/>
    <mergeCell ref="A39:C39"/>
    <mergeCell ref="A40:C40"/>
    <mergeCell ref="A29:C29"/>
    <mergeCell ref="A30:C30"/>
    <mergeCell ref="A31:C31"/>
    <mergeCell ref="A32:D32"/>
    <mergeCell ref="A33:C33"/>
    <mergeCell ref="A34:C34"/>
    <mergeCell ref="A23:C23"/>
    <mergeCell ref="A24:C24"/>
    <mergeCell ref="A25:C25"/>
    <mergeCell ref="A26:C26"/>
    <mergeCell ref="A27:C27"/>
    <mergeCell ref="A28:D28"/>
    <mergeCell ref="A16:C16"/>
    <mergeCell ref="A18:C18"/>
    <mergeCell ref="A19:D19"/>
    <mergeCell ref="A20:C20"/>
    <mergeCell ref="A21:C21"/>
    <mergeCell ref="A22:C22"/>
    <mergeCell ref="A9:C9"/>
    <mergeCell ref="A10:C10"/>
    <mergeCell ref="A11:F11"/>
    <mergeCell ref="A12:C12"/>
    <mergeCell ref="A13:C13"/>
    <mergeCell ref="A15:C15"/>
    <mergeCell ref="A1:F1"/>
    <mergeCell ref="A3:C4"/>
    <mergeCell ref="A5:F5"/>
    <mergeCell ref="A6:C6"/>
    <mergeCell ref="A7:C7"/>
    <mergeCell ref="A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7.28125" style="1" customWidth="1"/>
    <col min="2" max="2" width="59.8515625" style="1" customWidth="1"/>
    <col min="3" max="3" width="16.140625" style="1" customWidth="1"/>
    <col min="4" max="16384" width="9.140625" style="1" customWidth="1"/>
  </cols>
  <sheetData>
    <row r="1" spans="1:3" ht="15.75">
      <c r="A1" s="80" t="s">
        <v>49</v>
      </c>
      <c r="B1" s="80"/>
      <c r="C1" s="80"/>
    </row>
    <row r="2" spans="1:3" ht="15.75">
      <c r="A2" s="80" t="s">
        <v>29</v>
      </c>
      <c r="B2" s="80"/>
      <c r="C2" s="80"/>
    </row>
    <row r="3" spans="1:3" ht="15.75">
      <c r="A3" s="80" t="s">
        <v>50</v>
      </c>
      <c r="B3" s="80"/>
      <c r="C3" s="80"/>
    </row>
    <row r="4" ht="15.75">
      <c r="C4" s="29"/>
    </row>
    <row r="5" spans="1:3" ht="31.5">
      <c r="A5" s="30" t="s">
        <v>30</v>
      </c>
      <c r="B5" s="31" t="s">
        <v>31</v>
      </c>
      <c r="C5" s="32">
        <f>SUM(C7:C16)</f>
        <v>365293.51</v>
      </c>
    </row>
    <row r="6" spans="1:3" ht="15.75">
      <c r="A6" s="33"/>
      <c r="B6" s="34" t="s">
        <v>32</v>
      </c>
      <c r="C6" s="35"/>
    </row>
    <row r="7" spans="1:3" ht="15.75">
      <c r="A7" s="36">
        <v>1</v>
      </c>
      <c r="B7" s="37" t="s">
        <v>51</v>
      </c>
      <c r="C7" s="38">
        <f>48240</f>
        <v>48240</v>
      </c>
    </row>
    <row r="8" spans="1:3" ht="15.75">
      <c r="A8" s="36">
        <v>2</v>
      </c>
      <c r="B8" s="37" t="s">
        <v>52</v>
      </c>
      <c r="C8" s="38">
        <f>2400+4900</f>
        <v>7300</v>
      </c>
    </row>
    <row r="9" spans="1:3" ht="15.75">
      <c r="A9" s="36">
        <v>3</v>
      </c>
      <c r="B9" s="37" t="s">
        <v>53</v>
      </c>
      <c r="C9" s="38">
        <f>1600</f>
        <v>1600</v>
      </c>
    </row>
    <row r="10" spans="1:3" ht="15.75">
      <c r="A10" s="36">
        <v>4</v>
      </c>
      <c r="B10" s="37" t="s">
        <v>54</v>
      </c>
      <c r="C10" s="38">
        <f>9446.59+7136.04</f>
        <v>16582.63</v>
      </c>
    </row>
    <row r="11" spans="1:3" ht="15.75">
      <c r="A11" s="36">
        <v>5</v>
      </c>
      <c r="B11" s="37" t="s">
        <v>55</v>
      </c>
      <c r="C11" s="38">
        <f>17932.25+92800.07+124568.56</f>
        <v>235300.88</v>
      </c>
    </row>
    <row r="12" spans="1:3" ht="15.75">
      <c r="A12" s="36">
        <v>6</v>
      </c>
      <c r="B12" s="37" t="s">
        <v>56</v>
      </c>
      <c r="C12" s="38">
        <v>6000</v>
      </c>
    </row>
    <row r="13" spans="1:3" ht="15.75">
      <c r="A13" s="36">
        <v>7</v>
      </c>
      <c r="B13" s="37" t="s">
        <v>57</v>
      </c>
      <c r="C13" s="38">
        <f>35840</f>
        <v>35840</v>
      </c>
    </row>
    <row r="14" spans="1:3" ht="15.75">
      <c r="A14" s="36">
        <v>8</v>
      </c>
      <c r="B14" s="37" t="s">
        <v>58</v>
      </c>
      <c r="C14" s="38">
        <f>3100+4500</f>
        <v>7600</v>
      </c>
    </row>
    <row r="15" spans="1:3" ht="15.75">
      <c r="A15" s="36">
        <v>9</v>
      </c>
      <c r="B15" s="37" t="s">
        <v>59</v>
      </c>
      <c r="C15" s="38">
        <v>1300</v>
      </c>
    </row>
    <row r="16" spans="1:3" ht="15.75">
      <c r="A16" s="36">
        <v>10</v>
      </c>
      <c r="B16" s="37" t="s">
        <v>60</v>
      </c>
      <c r="C16" s="38">
        <f>2800+2730</f>
        <v>5530</v>
      </c>
    </row>
    <row r="17" spans="1:3" ht="15.75">
      <c r="A17" s="39"/>
      <c r="C17" s="29"/>
    </row>
    <row r="18" spans="1:3" ht="15.75">
      <c r="A18" s="39"/>
      <c r="C18" s="29"/>
    </row>
    <row r="19" spans="1:3" ht="15.75">
      <c r="A19" s="40" t="s">
        <v>61</v>
      </c>
      <c r="C19" s="41" t="s">
        <v>62</v>
      </c>
    </row>
    <row r="20" ht="15.75">
      <c r="C20" s="29"/>
    </row>
    <row r="21" ht="15.75">
      <c r="C21" s="29"/>
    </row>
    <row r="22" spans="1:3" ht="15.75">
      <c r="A22" s="40" t="s">
        <v>38</v>
      </c>
      <c r="C22" s="42" t="s">
        <v>63</v>
      </c>
    </row>
    <row r="23" ht="15.75">
      <c r="C23" s="29"/>
    </row>
    <row r="25" spans="2:3" ht="15.75">
      <c r="B25" s="40"/>
      <c r="C25" s="42"/>
    </row>
    <row r="27" ht="15.75">
      <c r="C27" s="2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2022-03-16T05:29:20Z</dcterms:modified>
  <cp:category/>
  <cp:version/>
  <cp:contentType/>
  <cp:contentStatus/>
</cp:coreProperties>
</file>