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<sst xmlns="http://schemas.openxmlformats.org/spreadsheetml/2006/main" count="133" uniqueCount="94">
  <si>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</si>
  <si>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</si>
  <si>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</si>
  <si>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</si>
  <si>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</si>
  <si>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</si>
  <si>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</si>
  <si>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</si>
  <si>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</si>
  <si>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</si>
  <si>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</si>
  <si>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</si>
  <si>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</si>
  <si>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</si>
  <si>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</si>
  <si>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</si>
  <si>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</si>
  <si>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</si>
  <si>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</si>
  <si>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</si>
  <si>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</si>
  <si>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</si>
  <si>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</si>
  <si>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</si>
  <si>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</si>
  <si>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</si>
  <si>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</si>
  <si>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</si>
  <si>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</si>
  <si>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</si>
  <si>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</si>
  <si>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</si>
  <si>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</si>
  <si>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</si>
  <si>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</si>
  <si>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</si>
  <si>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</si>
  <si>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</si>
  <si>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</si>
  <si>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</si>
  <si>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</si>
  <si>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</si>
  <si>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</si>
  <si>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</si>
  <si>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</si>
  <si>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</si>
  <si>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</si>
  <si>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</si>
  <si>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</si>
  <si>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</si>
  <si>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</si>
  <si>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</si>
  <si>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</si>
  <si>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</si>
  <si>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</si>
  <si>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</si>
  <si>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</si>
  <si>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</si>
  <si>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</si>
  <si>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</si>
  <si>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</si>
  <si>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</si>
  <si>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</si>
  <si>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</si>
  <si>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</si>
  <si>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</si>
  <si>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</si>
  <si>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</si>
  <si>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</si>
  <si>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</si>
  <si>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</si>
  <si>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</si>
  <si>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</si>
  <si>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</si>
  <si>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</si>
  <si>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</si>
  <si>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</si>
  <si>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</si>
  <si>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</si>
  <si>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</si>
  <si>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</si>
  <si>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</si>
  <si>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</si>
  <si>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</si>
  <si>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</si>
  <si>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Воронежская, 15</t>
  </si>
  <si>
    <t>№
п/п</t>
  </si>
  <si>
    <t>Выполнено работ по текущему ремонту всего в рублях :</t>
  </si>
  <si>
    <t>в том числе</t>
  </si>
  <si>
    <t>Смена покрытий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</si>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</sst>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1"/>
      <color theme="1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7" fillId="0" borderId="0" xfId="0" applyFont="1" applyAlignment="1">
      <alignment/>
    </xf>
    <xf numFmtId="173" fontId="9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97" fillId="0" borderId="11" xfId="0" applyFont="1" applyBorder="1" applyAlignment="1">
      <alignment horizontal="left"/>
    </xf>
    <xf numFmtId="0" fontId="97" fillId="0" borderId="11" xfId="0" applyFont="1" applyBorder="1" applyAlignment="1">
      <alignment horizontal="center"/>
    </xf>
    <xf numFmtId="173" fontId="97" fillId="0" borderId="10" xfId="58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173" fontId="97" fillId="0" borderId="10" xfId="58" applyFont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173" fontId="97" fillId="0" borderId="0" xfId="58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8" fontId="97" fillId="0" borderId="0" xfId="0" applyNumberFormat="1" applyFont="1" applyAlignment="1">
      <alignment/>
    </xf>
    <xf numFmtId="40" fontId="9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2" fillId="34" borderId="11" xfId="0" applyFont="1" applyFill="1" applyBorder="1" applyAlignment="1">
      <alignment horizontal="left" vertical="center" wrapText="1"/>
    </xf>
    <xf numFmtId="0" fontId="102" fillId="34" borderId="12" xfId="0" applyFont="1" applyFill="1" applyBorder="1" applyAlignment="1">
      <alignment horizontal="left" vertical="center" wrapText="1"/>
    </xf>
    <xf numFmtId="0" fontId="102" fillId="34" borderId="15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103" fillId="34" borderId="10" xfId="0" applyFont="1" applyFill="1" applyBorder="1" applyAlignment="1">
      <alignment horizontal="left" vertical="center" wrapText="1"/>
    </xf>
    <xf numFmtId="0" fontId="102" fillId="13" borderId="11" xfId="0" applyFont="1" applyFill="1" applyBorder="1" applyAlignment="1">
      <alignment horizontal="left" vertical="center" wrapText="1"/>
    </xf>
    <xf numFmtId="0" fontId="102" fillId="13" borderId="12" xfId="0" applyFont="1" applyFill="1" applyBorder="1" applyAlignment="1">
      <alignment horizontal="left" vertical="center" wrapText="1"/>
    </xf>
    <xf numFmtId="0" fontId="102" fillId="13" borderId="15" xfId="0" applyFont="1" applyFill="1" applyBorder="1" applyAlignment="1">
      <alignment horizontal="left" vertical="center" wrapText="1"/>
    </xf>
    <xf numFmtId="0" fontId="102" fillId="33" borderId="11" xfId="0" applyFont="1" applyFill="1" applyBorder="1" applyAlignment="1">
      <alignment horizontal="left" vertical="center" wrapText="1"/>
    </xf>
    <xf numFmtId="0" fontId="102" fillId="33" borderId="12" xfId="0" applyFont="1" applyFill="1" applyBorder="1" applyAlignment="1">
      <alignment horizontal="left" vertical="center" wrapText="1"/>
    </xf>
    <xf numFmtId="0" fontId="10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91" t="s">
        <v>58</v>
      </c>
      <c r="B1" s="191"/>
      <c r="C1" s="191"/>
      <c r="D1" s="191"/>
      <c r="E1" s="191"/>
      <c r="F1" s="191"/>
      <c r="G1" s="191"/>
    </row>
    <row r="2" spans="1:4" ht="12.75">
      <c r="A2" s="192" t="s">
        <v>0</v>
      </c>
      <c r="B2" s="192"/>
      <c r="C2" s="3">
        <f>C3+C4</f>
        <v>400</v>
      </c>
      <c r="D2" s="4"/>
    </row>
    <row r="3" spans="1:5" ht="12.75">
      <c r="A3" s="193" t="s">
        <v>1</v>
      </c>
      <c r="B3" s="193"/>
      <c r="C3" s="142">
        <v>400</v>
      </c>
      <c r="D3" s="4"/>
      <c r="E3" s="7"/>
    </row>
    <row r="4" spans="1:5" ht="12.75">
      <c r="A4" s="193" t="s">
        <v>2</v>
      </c>
      <c r="B4" s="193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94" t="s">
        <v>39</v>
      </c>
      <c r="B6" s="194"/>
      <c r="C6" s="194"/>
      <c r="D6" s="195"/>
      <c r="E6" s="11" t="s">
        <v>42</v>
      </c>
      <c r="F6" s="12" t="s">
        <v>43</v>
      </c>
      <c r="G6" s="13" t="s">
        <v>40</v>
      </c>
    </row>
    <row r="7" spans="1:7" ht="21" customHeight="1">
      <c r="A7" s="194"/>
      <c r="B7" s="194"/>
      <c r="C7" s="194"/>
      <c r="D7" s="195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96" t="s">
        <v>11</v>
      </c>
      <c r="B8" s="197"/>
      <c r="C8" s="197"/>
      <c r="D8" s="197"/>
      <c r="E8" s="197"/>
      <c r="F8" s="197"/>
      <c r="G8" s="198"/>
    </row>
    <row r="9" spans="1:8" s="17" customFormat="1" ht="28.5" customHeight="1">
      <c r="A9" s="199" t="s">
        <v>59</v>
      </c>
      <c r="B9" s="199"/>
      <c r="C9" s="20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01" t="s">
        <v>60</v>
      </c>
      <c r="B13" s="202"/>
      <c r="C13" s="20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04" t="s">
        <v>3</v>
      </c>
      <c r="B14" s="205"/>
      <c r="C14" s="206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07" t="s">
        <v>4</v>
      </c>
      <c r="B15" s="207"/>
      <c r="C15" s="20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09" t="s">
        <v>5</v>
      </c>
      <c r="B16" s="210"/>
      <c r="C16" s="210"/>
      <c r="D16" s="210"/>
      <c r="E16" s="210"/>
      <c r="F16" s="210"/>
      <c r="G16" s="211"/>
    </row>
    <row r="17" spans="1:11" s="17" customFormat="1" ht="25.5" customHeight="1">
      <c r="A17" s="212" t="s">
        <v>6</v>
      </c>
      <c r="B17" s="212"/>
      <c r="C17" s="213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04" t="s">
        <v>7</v>
      </c>
      <c r="B18" s="205"/>
      <c r="C18" s="205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07" t="s">
        <v>8</v>
      </c>
      <c r="B19" s="207"/>
      <c r="C19" s="20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09" t="s">
        <v>67</v>
      </c>
      <c r="B20" s="210"/>
      <c r="C20" s="210"/>
      <c r="D20" s="210"/>
      <c r="E20" s="210"/>
      <c r="F20" s="210"/>
      <c r="G20" s="21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14" t="s">
        <v>46</v>
      </c>
      <c r="B21" s="214"/>
      <c r="C21" s="214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15" t="s">
        <v>47</v>
      </c>
      <c r="B22" s="216"/>
      <c r="C22" s="217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8" t="s">
        <v>68</v>
      </c>
      <c r="B23" s="218"/>
      <c r="C23" s="21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9" t="s">
        <v>38</v>
      </c>
      <c r="B25" s="220"/>
      <c r="C25" s="220"/>
      <c r="D25" s="221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2" t="s">
        <v>9</v>
      </c>
      <c r="B26" s="222"/>
      <c r="C26" s="222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3" t="s">
        <v>10</v>
      </c>
      <c r="B27" s="223"/>
      <c r="C27" s="223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4" t="s">
        <v>48</v>
      </c>
      <c r="B29" s="225"/>
      <c r="C29" s="226"/>
      <c r="D29" s="37"/>
      <c r="E29" s="230">
        <f>E44+E48+E53+E58+E63</f>
        <v>65760</v>
      </c>
      <c r="F29" s="38"/>
      <c r="G29" s="38"/>
      <c r="H29" s="104"/>
    </row>
    <row r="30" spans="1:8" s="39" customFormat="1" ht="12.75">
      <c r="A30" s="227"/>
      <c r="B30" s="228"/>
      <c r="C30" s="229"/>
      <c r="D30" s="40"/>
      <c r="E30" s="230"/>
      <c r="F30" s="38"/>
      <c r="G30" s="38"/>
      <c r="H30" s="104"/>
    </row>
    <row r="31" spans="1:8" s="39" customFormat="1" ht="15">
      <c r="A31" s="231" t="s">
        <v>11</v>
      </c>
      <c r="B31" s="231"/>
      <c r="C31" s="231"/>
      <c r="D31" s="231"/>
      <c r="E31" s="231"/>
      <c r="F31" s="38"/>
      <c r="G31" s="38"/>
      <c r="H31" s="104"/>
    </row>
    <row r="32" spans="1:8" s="39" customFormat="1" ht="24.75" customHeight="1">
      <c r="A32" s="232" t="s">
        <v>12</v>
      </c>
      <c r="B32" s="232"/>
      <c r="C32" s="232"/>
      <c r="D32" s="41"/>
      <c r="E32" s="42"/>
      <c r="F32" s="38"/>
      <c r="G32" s="38"/>
      <c r="H32" s="104"/>
    </row>
    <row r="33" spans="1:9" s="39" customFormat="1" ht="45.75" customHeight="1">
      <c r="A33" s="233" t="s">
        <v>55</v>
      </c>
      <c r="B33" s="234"/>
      <c r="C33" s="23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33" t="s">
        <v>49</v>
      </c>
      <c r="B34" s="234"/>
      <c r="C34" s="23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2" t="s">
        <v>13</v>
      </c>
      <c r="B35" s="232"/>
      <c r="C35" s="232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33" t="s">
        <v>50</v>
      </c>
      <c r="B36" s="234"/>
      <c r="C36" s="23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33" t="s">
        <v>51</v>
      </c>
      <c r="B37" s="234"/>
      <c r="C37" s="23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6" t="s">
        <v>14</v>
      </c>
      <c r="B38" s="236"/>
      <c r="C38" s="23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6" t="s">
        <v>61</v>
      </c>
      <c r="B39" s="236"/>
      <c r="C39" s="23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7" t="s">
        <v>17</v>
      </c>
      <c r="B40" s="238"/>
      <c r="C40" s="23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6" t="s">
        <v>41</v>
      </c>
      <c r="B41" s="236"/>
      <c r="C41" s="23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33" t="s">
        <v>15</v>
      </c>
      <c r="B42" s="234"/>
      <c r="C42" s="23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33" t="s">
        <v>16</v>
      </c>
      <c r="B43" s="234"/>
      <c r="C43" s="23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40" t="s">
        <v>18</v>
      </c>
      <c r="B44" s="240"/>
      <c r="C44" s="240"/>
      <c r="D44" s="54"/>
      <c r="E44" s="126">
        <f>E40+E41+E42+E43</f>
        <v>60928</v>
      </c>
    </row>
    <row r="45" spans="1:5" ht="15">
      <c r="A45" s="231" t="s">
        <v>5</v>
      </c>
      <c r="B45" s="231"/>
      <c r="C45" s="231"/>
      <c r="D45" s="231"/>
      <c r="E45" s="231"/>
    </row>
    <row r="46" spans="1:8" ht="12.75">
      <c r="A46" s="241" t="s">
        <v>19</v>
      </c>
      <c r="B46" s="241"/>
      <c r="C46" s="241"/>
      <c r="D46" s="143">
        <v>3.97</v>
      </c>
      <c r="E46" s="123">
        <v>2000</v>
      </c>
      <c r="H46" s="104"/>
    </row>
    <row r="47" spans="1:8" ht="12.75">
      <c r="A47" s="236" t="s">
        <v>41</v>
      </c>
      <c r="B47" s="236"/>
      <c r="C47" s="236"/>
      <c r="D47" s="143">
        <v>0.59</v>
      </c>
      <c r="E47" s="123">
        <f>D47*C2*12</f>
        <v>2832</v>
      </c>
      <c r="H47" s="108"/>
    </row>
    <row r="48" spans="1:5" ht="12.75">
      <c r="A48" s="232" t="s">
        <v>20</v>
      </c>
      <c r="B48" s="232"/>
      <c r="C48" s="232"/>
      <c r="D48" s="48"/>
      <c r="E48" s="124">
        <f>SUM(E46:E47)</f>
        <v>4832</v>
      </c>
    </row>
    <row r="49" spans="1:8" s="27" customFormat="1" ht="14.25" customHeight="1">
      <c r="A49" s="242" t="s">
        <v>21</v>
      </c>
      <c r="B49" s="243"/>
      <c r="C49" s="243"/>
      <c r="D49" s="243"/>
      <c r="E49" s="244"/>
      <c r="F49" s="56"/>
      <c r="G49" s="56"/>
      <c r="H49" s="101"/>
    </row>
    <row r="50" spans="1:8" s="27" customFormat="1" ht="51" customHeight="1">
      <c r="A50" s="245" t="s">
        <v>22</v>
      </c>
      <c r="B50" s="246"/>
      <c r="C50" s="247"/>
      <c r="D50" s="57"/>
      <c r="E50" s="135">
        <v>0</v>
      </c>
      <c r="F50" s="56"/>
      <c r="G50" s="56"/>
      <c r="H50" s="101"/>
    </row>
    <row r="51" spans="1:8" s="27" customFormat="1" ht="12.75" customHeight="1">
      <c r="A51" s="248" t="s">
        <v>23</v>
      </c>
      <c r="B51" s="249"/>
      <c r="C51" s="250"/>
      <c r="D51" s="57"/>
      <c r="E51" s="135">
        <v>0</v>
      </c>
      <c r="F51" s="56"/>
      <c r="G51" s="56"/>
      <c r="H51" s="101"/>
    </row>
    <row r="52" spans="1:8" s="27" customFormat="1" ht="12.75" customHeight="1">
      <c r="A52" s="251" t="s">
        <v>24</v>
      </c>
      <c r="B52" s="251"/>
      <c r="C52" s="25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52" t="s">
        <v>25</v>
      </c>
      <c r="B53" s="252"/>
      <c r="C53" s="25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53" t="s">
        <v>26</v>
      </c>
      <c r="B54" s="254"/>
      <c r="C54" s="254"/>
      <c r="D54" s="254"/>
      <c r="E54" s="255"/>
      <c r="F54" s="59"/>
      <c r="G54" s="59"/>
      <c r="H54" s="102"/>
    </row>
    <row r="55" spans="1:8" s="31" customFormat="1" ht="12.75">
      <c r="A55" s="256" t="s">
        <v>24</v>
      </c>
      <c r="B55" s="256"/>
      <c r="C55" s="256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56" t="s">
        <v>27</v>
      </c>
      <c r="B56" s="256"/>
      <c r="C56" s="256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57" t="s">
        <v>54</v>
      </c>
      <c r="B57" s="258"/>
      <c r="C57" s="259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60" t="s">
        <v>28</v>
      </c>
      <c r="B58" s="260"/>
      <c r="C58" s="260"/>
      <c r="D58" s="60"/>
      <c r="E58" s="139">
        <f>E55+E56</f>
        <v>0</v>
      </c>
      <c r="F58" s="59"/>
      <c r="G58" s="59"/>
      <c r="H58" s="102"/>
    </row>
    <row r="59" spans="1:8" s="33" customFormat="1" ht="15">
      <c r="A59" s="261" t="s">
        <v>29</v>
      </c>
      <c r="B59" s="262"/>
      <c r="C59" s="262"/>
      <c r="D59" s="262"/>
      <c r="E59" s="263"/>
      <c r="F59" s="61"/>
      <c r="G59" s="61"/>
      <c r="H59" s="103"/>
    </row>
    <row r="60" spans="1:8" s="33" customFormat="1" ht="12.75" customHeight="1">
      <c r="A60" s="264" t="s">
        <v>24</v>
      </c>
      <c r="B60" s="264"/>
      <c r="C60" s="264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64" t="s">
        <v>27</v>
      </c>
      <c r="B61" s="264"/>
      <c r="C61" s="264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64" t="s">
        <v>54</v>
      </c>
      <c r="B62" s="264"/>
      <c r="C62" s="264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65" t="s">
        <v>30</v>
      </c>
      <c r="B63" s="265"/>
      <c r="C63" s="265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66" t="s">
        <v>31</v>
      </c>
      <c r="B65" s="267"/>
      <c r="C65" s="267"/>
      <c r="D65" s="267"/>
      <c r="E65" s="268"/>
    </row>
    <row r="66" spans="1:8" ht="12.75">
      <c r="A66" s="269" t="s">
        <v>62</v>
      </c>
      <c r="B66" s="270"/>
      <c r="C66" s="271"/>
      <c r="D66" s="67"/>
      <c r="E66" s="155">
        <f>E15-E44</f>
        <v>-35077.65986394558</v>
      </c>
      <c r="H66" s="110"/>
    </row>
    <row r="67" spans="1:5" ht="12.75">
      <c r="A67" s="269" t="s">
        <v>63</v>
      </c>
      <c r="B67" s="270"/>
      <c r="C67" s="271"/>
      <c r="D67" s="67"/>
      <c r="E67" s="154" t="e">
        <f>F19-E48</f>
        <v>#DIV/0!</v>
      </c>
    </row>
    <row r="68" spans="1:8" s="31" customFormat="1" ht="12.75">
      <c r="A68" s="272" t="s">
        <v>64</v>
      </c>
      <c r="B68" s="272"/>
      <c r="C68" s="272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73" t="s">
        <v>65</v>
      </c>
      <c r="B69" s="273"/>
      <c r="C69" s="273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74" t="s">
        <v>66</v>
      </c>
      <c r="B70" s="274"/>
      <c r="C70" s="274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75" t="s">
        <v>77</v>
      </c>
      <c r="B71" s="276"/>
      <c r="C71" s="277"/>
      <c r="D71" s="77"/>
      <c r="E71" s="78">
        <v>0</v>
      </c>
      <c r="F71" s="56"/>
      <c r="G71" s="56"/>
      <c r="H71" s="76"/>
    </row>
    <row r="72" spans="1:11" ht="34.5" customHeight="1">
      <c r="A72" s="278" t="s">
        <v>76</v>
      </c>
      <c r="B72" s="279"/>
      <c r="C72" s="280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81" t="s">
        <v>37</v>
      </c>
      <c r="B81" s="281"/>
      <c r="C81" s="281"/>
      <c r="D81" s="281"/>
      <c r="E81" s="281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1.28125" style="6" customWidth="1"/>
    <col min="7" max="12" width="9.140625" style="1" customWidth="1"/>
    <col min="13" max="16384" width="9.140625" style="1" customWidth="1"/>
  </cols>
  <sheetData>
    <row r="1" spans="1:6" ht="55.5" customHeight="1">
      <c r="A1" s="191" t="s">
        <v>82</v>
      </c>
      <c r="B1" s="191"/>
      <c r="C1" s="191"/>
      <c r="D1" s="191"/>
      <c r="E1" s="191"/>
      <c r="F1" s="191"/>
    </row>
    <row r="2" spans="1:6" ht="31.5">
      <c r="A2" s="282" t="s">
        <v>39</v>
      </c>
      <c r="B2" s="282"/>
      <c r="C2" s="282"/>
      <c r="D2" s="164" t="s">
        <v>42</v>
      </c>
      <c r="E2" s="164" t="s">
        <v>43</v>
      </c>
      <c r="F2" s="168" t="s">
        <v>40</v>
      </c>
    </row>
    <row r="3" spans="1:6" ht="21" customHeight="1">
      <c r="A3" s="282"/>
      <c r="B3" s="282"/>
      <c r="C3" s="282"/>
      <c r="D3" s="165">
        <v>135964.584</v>
      </c>
      <c r="E3" s="165">
        <v>118330.37400000001</v>
      </c>
      <c r="F3" s="165">
        <v>17634.210000000006</v>
      </c>
    </row>
    <row r="4" spans="1:6" ht="12.75" customHeight="1">
      <c r="A4" s="196" t="s">
        <v>11</v>
      </c>
      <c r="B4" s="197"/>
      <c r="C4" s="197"/>
      <c r="D4" s="197"/>
      <c r="E4" s="197"/>
      <c r="F4" s="198"/>
    </row>
    <row r="5" spans="1:6" ht="28.5" customHeight="1">
      <c r="A5" s="283" t="s">
        <v>59</v>
      </c>
      <c r="B5" s="283"/>
      <c r="C5" s="284"/>
      <c r="D5" s="162">
        <v>96530.304</v>
      </c>
      <c r="E5" s="162">
        <v>83976.554</v>
      </c>
      <c r="F5" s="162">
        <v>12553.750000000007</v>
      </c>
    </row>
    <row r="6" spans="1:6" ht="12.75" customHeight="1">
      <c r="A6" s="207" t="s">
        <v>4</v>
      </c>
      <c r="B6" s="207"/>
      <c r="C6" s="208"/>
      <c r="D6" s="165">
        <v>96530.304</v>
      </c>
      <c r="E6" s="165">
        <v>83976.554</v>
      </c>
      <c r="F6" s="165">
        <v>12553.750000000007</v>
      </c>
    </row>
    <row r="7" spans="1:6" ht="12.75" customHeight="1">
      <c r="A7" s="209" t="s">
        <v>5</v>
      </c>
      <c r="B7" s="210"/>
      <c r="C7" s="210"/>
      <c r="D7" s="210"/>
      <c r="E7" s="210"/>
      <c r="F7" s="211"/>
    </row>
    <row r="8" spans="1:6" ht="25.5" customHeight="1">
      <c r="A8" s="285" t="s">
        <v>6</v>
      </c>
      <c r="B8" s="285"/>
      <c r="C8" s="286"/>
      <c r="D8" s="162">
        <v>39434.28</v>
      </c>
      <c r="E8" s="162">
        <v>34353.82</v>
      </c>
      <c r="F8" s="162">
        <v>5080.459999999999</v>
      </c>
    </row>
    <row r="9" spans="1:6" ht="12.75" customHeight="1">
      <c r="A9" s="207" t="s">
        <v>8</v>
      </c>
      <c r="B9" s="207"/>
      <c r="C9" s="207"/>
      <c r="D9" s="165">
        <v>39434.28</v>
      </c>
      <c r="E9" s="165">
        <v>34353.82</v>
      </c>
      <c r="F9" s="165">
        <v>5080.459999999999</v>
      </c>
    </row>
    <row r="10" spans="1:5" ht="12.75" customHeight="1">
      <c r="A10" s="169"/>
      <c r="B10" s="169"/>
      <c r="C10" s="169"/>
      <c r="D10" s="161"/>
      <c r="E10" s="161"/>
    </row>
    <row r="11" spans="1:6" s="39" customFormat="1" ht="26.25" customHeight="1">
      <c r="A11" s="287" t="s">
        <v>48</v>
      </c>
      <c r="B11" s="288"/>
      <c r="C11" s="289"/>
      <c r="D11" s="133">
        <v>162836.858</v>
      </c>
      <c r="E11" s="38"/>
      <c r="F11" s="38"/>
    </row>
    <row r="12" spans="1:6" s="39" customFormat="1" ht="15">
      <c r="A12" s="231" t="s">
        <v>11</v>
      </c>
      <c r="B12" s="231"/>
      <c r="C12" s="231"/>
      <c r="D12" s="231"/>
      <c r="E12" s="38"/>
      <c r="F12" s="38"/>
    </row>
    <row r="13" spans="1:6" s="39" customFormat="1" ht="24.75" customHeight="1">
      <c r="A13" s="207" t="s">
        <v>12</v>
      </c>
      <c r="B13" s="207"/>
      <c r="C13" s="207"/>
      <c r="D13" s="165"/>
      <c r="E13" s="38"/>
      <c r="F13" s="38"/>
    </row>
    <row r="14" spans="1:6" s="39" customFormat="1" ht="45.75" customHeight="1">
      <c r="A14" s="233" t="s">
        <v>55</v>
      </c>
      <c r="B14" s="234"/>
      <c r="C14" s="235"/>
      <c r="D14" s="123">
        <v>64404.29</v>
      </c>
      <c r="E14" s="38"/>
      <c r="F14" s="38"/>
    </row>
    <row r="15" spans="1:5" s="39" customFormat="1" ht="12.75" customHeight="1">
      <c r="A15" s="233" t="s">
        <v>49</v>
      </c>
      <c r="B15" s="234"/>
      <c r="C15" s="235"/>
      <c r="D15" s="123"/>
      <c r="E15" s="38"/>
    </row>
    <row r="16" spans="1:6" s="39" customFormat="1" ht="25.5" customHeight="1">
      <c r="A16" s="207" t="s">
        <v>13</v>
      </c>
      <c r="B16" s="207"/>
      <c r="C16" s="207"/>
      <c r="D16" s="133"/>
      <c r="E16" s="38"/>
      <c r="F16" s="38"/>
    </row>
    <row r="17" spans="1:6" s="39" customFormat="1" ht="12.75">
      <c r="A17" s="233" t="s">
        <v>51</v>
      </c>
      <c r="B17" s="234"/>
      <c r="C17" s="235"/>
      <c r="D17" s="123">
        <v>7658.14</v>
      </c>
      <c r="E17" s="38"/>
      <c r="F17" s="38"/>
    </row>
    <row r="18" spans="1:6" s="39" customFormat="1" ht="12.75">
      <c r="A18" s="236" t="s">
        <v>14</v>
      </c>
      <c r="B18" s="236"/>
      <c r="C18" s="236"/>
      <c r="D18" s="123">
        <v>3273.504</v>
      </c>
      <c r="E18" s="38"/>
      <c r="F18" s="38"/>
    </row>
    <row r="19" spans="1:6" s="39" customFormat="1" ht="12.75" customHeight="1">
      <c r="A19" s="208" t="s">
        <v>17</v>
      </c>
      <c r="B19" s="290"/>
      <c r="C19" s="291"/>
      <c r="D19" s="133">
        <v>75335.934</v>
      </c>
      <c r="E19" s="38"/>
      <c r="F19" s="38"/>
    </row>
    <row r="20" spans="1:6" s="39" customFormat="1" ht="12.75">
      <c r="A20" s="236" t="s">
        <v>41</v>
      </c>
      <c r="B20" s="236"/>
      <c r="C20" s="236"/>
      <c r="D20" s="123">
        <v>12256.61</v>
      </c>
      <c r="E20" s="38"/>
      <c r="F20" s="38"/>
    </row>
    <row r="21" spans="1:4" ht="12.75">
      <c r="A21" s="207" t="s">
        <v>18</v>
      </c>
      <c r="B21" s="207"/>
      <c r="C21" s="207"/>
      <c r="D21" s="133">
        <v>87592.544</v>
      </c>
    </row>
    <row r="22" spans="1:4" ht="15">
      <c r="A22" s="231" t="s">
        <v>5</v>
      </c>
      <c r="B22" s="231"/>
      <c r="C22" s="231"/>
      <c r="D22" s="231"/>
    </row>
    <row r="23" spans="1:4" ht="28.5" customHeight="1">
      <c r="A23" s="236" t="s">
        <v>19</v>
      </c>
      <c r="B23" s="236"/>
      <c r="C23" s="236"/>
      <c r="D23" s="123">
        <v>70067.61</v>
      </c>
    </row>
    <row r="24" spans="1:4" ht="12.75">
      <c r="A24" s="236" t="s">
        <v>41</v>
      </c>
      <c r="B24" s="236"/>
      <c r="C24" s="236"/>
      <c r="D24" s="123">
        <v>5176.704</v>
      </c>
    </row>
    <row r="25" spans="1:4" ht="12.75">
      <c r="A25" s="207" t="s">
        <v>20</v>
      </c>
      <c r="B25" s="207"/>
      <c r="C25" s="207"/>
      <c r="D25" s="133">
        <v>75244.314</v>
      </c>
    </row>
    <row r="26" spans="2:3" ht="12.75">
      <c r="B26" s="166"/>
      <c r="C26" s="166"/>
    </row>
    <row r="27" spans="1:4" ht="19.5" customHeight="1">
      <c r="A27" s="295" t="s">
        <v>31</v>
      </c>
      <c r="B27" s="296"/>
      <c r="C27" s="296"/>
      <c r="D27" s="297"/>
    </row>
    <row r="28" spans="1:4" ht="12.75">
      <c r="A28" s="292" t="s">
        <v>78</v>
      </c>
      <c r="B28" s="293"/>
      <c r="C28" s="294"/>
      <c r="D28" s="165">
        <v>-3615.989999999998</v>
      </c>
    </row>
    <row r="29" spans="1:4" ht="12.75">
      <c r="A29" s="292" t="s">
        <v>79</v>
      </c>
      <c r="B29" s="293"/>
      <c r="C29" s="294"/>
      <c r="D29" s="165">
        <v>-40890.494</v>
      </c>
    </row>
    <row r="30" spans="1:4" ht="33.75" customHeight="1">
      <c r="A30" s="292" t="s">
        <v>80</v>
      </c>
      <c r="B30" s="293"/>
      <c r="C30" s="294"/>
      <c r="D30" s="165">
        <v>11356.781999999996</v>
      </c>
    </row>
    <row r="31" spans="1:5" ht="34.5" customHeight="1">
      <c r="A31" s="292" t="s">
        <v>81</v>
      </c>
      <c r="B31" s="293"/>
      <c r="C31" s="294"/>
      <c r="D31" s="165">
        <v>-33149.702000000005</v>
      </c>
      <c r="E31" s="80"/>
    </row>
    <row r="32" spans="1:5" ht="12.75">
      <c r="A32" s="170"/>
      <c r="B32" s="170"/>
      <c r="C32" s="170"/>
      <c r="D32" s="161"/>
      <c r="E32" s="80"/>
    </row>
    <row r="33" spans="1:5" ht="12.75">
      <c r="A33" s="170"/>
      <c r="B33" s="170"/>
      <c r="C33" s="170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86"/>
      <c r="B36" s="86"/>
      <c r="C36" s="86"/>
      <c r="D36" s="117"/>
    </row>
    <row r="37" spans="1:4" ht="12.75">
      <c r="A37" s="83" t="s">
        <v>32</v>
      </c>
      <c r="D37" s="167" t="s">
        <v>35</v>
      </c>
    </row>
  </sheetData>
  <sheetProtection/>
  <mergeCells count="28">
    <mergeCell ref="A31:C31"/>
    <mergeCell ref="A27:D27"/>
    <mergeCell ref="A28:C28"/>
    <mergeCell ref="A29:C29"/>
    <mergeCell ref="A21:C21"/>
    <mergeCell ref="A22:D22"/>
    <mergeCell ref="A23:C23"/>
    <mergeCell ref="A24:C24"/>
    <mergeCell ref="A25:C25"/>
    <mergeCell ref="A30:C30"/>
    <mergeCell ref="A15:C15"/>
    <mergeCell ref="A16:C16"/>
    <mergeCell ref="A17:C17"/>
    <mergeCell ref="A18:C18"/>
    <mergeCell ref="A19:C19"/>
    <mergeCell ref="A20:C20"/>
    <mergeCell ref="A8:C8"/>
    <mergeCell ref="A9:C9"/>
    <mergeCell ref="A11:C11"/>
    <mergeCell ref="A12:D12"/>
    <mergeCell ref="A13:C13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171" customWidth="1"/>
    <col min="2" max="2" width="67.8515625" style="171" customWidth="1"/>
    <col min="3" max="3" width="16.140625" style="171" customWidth="1"/>
    <col min="4" max="16384" width="9.140625" style="171" customWidth="1"/>
  </cols>
  <sheetData>
    <row r="1" spans="1:3" ht="15">
      <c r="A1" s="298" t="s">
        <v>83</v>
      </c>
      <c r="B1" s="298"/>
      <c r="C1" s="298"/>
    </row>
    <row r="2" spans="1:3" ht="15">
      <c r="A2" s="298" t="s">
        <v>84</v>
      </c>
      <c r="B2" s="298"/>
      <c r="C2" s="298"/>
    </row>
    <row r="3" spans="1:3" ht="15">
      <c r="A3" s="298" t="s">
        <v>85</v>
      </c>
      <c r="B3" s="298"/>
      <c r="C3" s="298"/>
    </row>
    <row r="4" ht="15">
      <c r="C4" s="172"/>
    </row>
    <row r="5" spans="1:3" ht="25.5">
      <c r="A5" s="173" t="s">
        <v>86</v>
      </c>
      <c r="B5" s="174" t="s">
        <v>87</v>
      </c>
      <c r="C5" s="175">
        <f>SUM(C7:C7)</f>
        <v>70067.61</v>
      </c>
    </row>
    <row r="6" spans="1:3" ht="15">
      <c r="A6" s="176"/>
      <c r="B6" s="177" t="s">
        <v>88</v>
      </c>
      <c r="C6" s="178"/>
    </row>
    <row r="7" spans="1:3" ht="15">
      <c r="A7" s="179">
        <v>1</v>
      </c>
      <c r="B7" s="180" t="s">
        <v>89</v>
      </c>
      <c r="C7" s="181">
        <v>70067.61</v>
      </c>
    </row>
    <row r="8" spans="1:3" ht="15">
      <c r="A8" s="182"/>
      <c r="B8" s="183"/>
      <c r="C8" s="184"/>
    </row>
    <row r="9" ht="15">
      <c r="C9" s="172"/>
    </row>
    <row r="10" spans="1:6" ht="15">
      <c r="A10" s="185" t="s">
        <v>90</v>
      </c>
      <c r="B10" s="186"/>
      <c r="C10" s="186" t="s">
        <v>91</v>
      </c>
      <c r="F10" s="186"/>
    </row>
    <row r="11" spans="1:6" ht="15">
      <c r="A11" s="185"/>
      <c r="B11" s="186"/>
      <c r="C11" s="186"/>
      <c r="F11" s="186"/>
    </row>
    <row r="12" spans="1:6" ht="15">
      <c r="A12" s="185"/>
      <c r="B12" s="186"/>
      <c r="C12" s="186"/>
      <c r="F12" s="186"/>
    </row>
    <row r="13" spans="1:6" ht="15">
      <c r="A13" s="185"/>
      <c r="B13" s="186"/>
      <c r="C13" s="186"/>
      <c r="F13" s="186"/>
    </row>
    <row r="14" spans="1:6" ht="15">
      <c r="A14" s="185" t="s">
        <v>92</v>
      </c>
      <c r="B14" s="186"/>
      <c r="C14" s="186" t="s">
        <v>93</v>
      </c>
      <c r="F14" s="186"/>
    </row>
    <row r="15" spans="1:4" ht="15">
      <c r="A15" s="187"/>
      <c r="B15" s="188"/>
      <c r="C15" s="188"/>
      <c r="D15" s="188"/>
    </row>
    <row r="16" spans="1:3" ht="15">
      <c r="A16" s="183"/>
      <c r="B16" s="189"/>
      <c r="C16" s="190"/>
    </row>
    <row r="17" spans="1:3" ht="15">
      <c r="A17" s="183"/>
      <c r="B17" s="189"/>
      <c r="C17" s="190"/>
    </row>
    <row r="18" spans="1:3" ht="15">
      <c r="A18" s="183"/>
      <c r="B18" s="183"/>
      <c r="C18" s="184"/>
    </row>
    <row r="19" spans="1:3" ht="15">
      <c r="A19" s="183"/>
      <c r="B19" s="183"/>
      <c r="C19" s="18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2021-03-15T06:13:37Z</dcterms:modified>
  <cp:category/>
  <cp:version/>
  <cp:contentType/>
  <cp:contentStatus/>
</cp:coreProperties>
</file>